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8370" firstSheet="4" activeTab="11"/>
  </bookViews>
  <sheets>
    <sheet name="方程式" sheetId="12" r:id="rId1"/>
    <sheet name="水上飞人" sheetId="13" r:id="rId2"/>
    <sheet name="P750 " sheetId="15" r:id="rId3"/>
    <sheet name="立式花样" sheetId="14" r:id="rId4"/>
    <sheet name="职业坐式" sheetId="2" r:id="rId5"/>
    <sheet name="专业坐式" sheetId="6" r:id="rId6"/>
    <sheet name="挑战坐式" sheetId="8" r:id="rId7"/>
    <sheet name="职业立式" sheetId="3" r:id="rId8"/>
    <sheet name="专业立式" sheetId="7" r:id="rId9"/>
    <sheet name="挑战立式" sheetId="9" r:id="rId10"/>
    <sheet name="坐式外籍选手" sheetId="10" r:id="rId11"/>
    <sheet name="立式外籍选手" sheetId="11" r:id="rId12"/>
  </sheets>
  <definedNames>
    <definedName name="_xlnm._FilterDatabase" localSheetId="2" hidden="1">'P750 '!#REF!</definedName>
    <definedName name="_xlnm._FilterDatabase" localSheetId="0" hidden="1">方程式!#REF!</definedName>
  </definedNames>
  <calcPr calcId="124519"/>
</workbook>
</file>

<file path=xl/calcChain.xml><?xml version="1.0" encoding="utf-8"?>
<calcChain xmlns="http://schemas.openxmlformats.org/spreadsheetml/2006/main">
  <c r="D5" i="2"/>
  <c r="D4"/>
  <c r="D6"/>
  <c r="D7"/>
  <c r="D8"/>
  <c r="D9"/>
  <c r="D11"/>
  <c r="D12"/>
  <c r="D13"/>
  <c r="D10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5" i="3"/>
  <c r="D4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E6" i="11"/>
  <c r="E5"/>
  <c r="E4"/>
  <c r="E12" i="10"/>
  <c r="E11"/>
  <c r="E10"/>
  <c r="E9"/>
  <c r="E8"/>
  <c r="E7"/>
  <c r="E6"/>
  <c r="E5"/>
  <c r="E4"/>
  <c r="D35" i="9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1" i="7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100" i="8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2" i="6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22" i="14"/>
  <c r="D21"/>
  <c r="D20"/>
  <c r="D19"/>
  <c r="D18"/>
  <c r="D17"/>
  <c r="D16"/>
  <c r="D15"/>
  <c r="D14"/>
  <c r="D13"/>
  <c r="D12"/>
  <c r="D11"/>
  <c r="D10"/>
  <c r="D9"/>
  <c r="D8"/>
  <c r="D7"/>
  <c r="D6"/>
  <c r="D5"/>
  <c r="D4"/>
  <c r="D47" i="15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54" i="13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3" i="12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<sst xmlns="http://schemas.openxmlformats.org/spreadsheetml/2006/main" count="1013" uniqueCount="374">
  <si>
    <t>2017CMA方程式摩托艇选手全国排名</t>
  </si>
  <si>
    <t>排名</t>
  </si>
  <si>
    <t>姓名</t>
  </si>
  <si>
    <t>代表单位</t>
  </si>
  <si>
    <t>当前积分</t>
  </si>
  <si>
    <t>起始积分</t>
  </si>
  <si>
    <t>R1</t>
  </si>
  <si>
    <t>R2</t>
  </si>
  <si>
    <t>R3</t>
  </si>
  <si>
    <t>吴昺辰</t>
  </si>
  <si>
    <t>深圳天荣</t>
  </si>
  <si>
    <t>鲁方宇</t>
  </si>
  <si>
    <t>湖北</t>
  </si>
  <si>
    <t>张典春</t>
  </si>
  <si>
    <t>安徽</t>
  </si>
  <si>
    <t>刘永坤</t>
  </si>
  <si>
    <t>青岛远东</t>
  </si>
  <si>
    <t>范志雄</t>
  </si>
  <si>
    <t>武汉体院</t>
  </si>
  <si>
    <t>方华洋</t>
  </si>
  <si>
    <t>马友乐</t>
  </si>
  <si>
    <t>张  前</t>
  </si>
  <si>
    <t>江西</t>
  </si>
  <si>
    <t>陈嘉玺</t>
  </si>
  <si>
    <t>梁元赋</t>
  </si>
  <si>
    <t>天津体院</t>
  </si>
  <si>
    <t>王  睿</t>
  </si>
  <si>
    <t>上海</t>
  </si>
  <si>
    <t>刘  阳</t>
  </si>
  <si>
    <t>岳德志</t>
  </si>
  <si>
    <t>张博涵</t>
  </si>
  <si>
    <t>弘健西安</t>
  </si>
  <si>
    <t>王  辰</t>
  </si>
  <si>
    <t>天津天海风</t>
  </si>
  <si>
    <t>张小涵</t>
  </si>
  <si>
    <t>田子饶</t>
  </si>
  <si>
    <t>蔡利军</t>
  </si>
  <si>
    <t>倪浩军</t>
  </si>
  <si>
    <t>黄  灿</t>
  </si>
  <si>
    <t>唐荣政</t>
  </si>
  <si>
    <t>柳州摩协</t>
  </si>
  <si>
    <t>何中山</t>
  </si>
  <si>
    <t>孙润发</t>
  </si>
  <si>
    <t>许  晨</t>
  </si>
  <si>
    <t>李  林</t>
  </si>
  <si>
    <t>阎  帅</t>
  </si>
  <si>
    <t>弘健北京</t>
  </si>
  <si>
    <t>汲榆林</t>
  </si>
  <si>
    <t>杭州康华</t>
  </si>
  <si>
    <t>王铭鲁</t>
  </si>
  <si>
    <t>浙江</t>
  </si>
  <si>
    <t>张  赫</t>
  </si>
  <si>
    <t>叶  灵</t>
  </si>
  <si>
    <t>巫荣华</t>
  </si>
  <si>
    <t>深圳蓝极</t>
  </si>
  <si>
    <t>黄天民</t>
  </si>
  <si>
    <t>武汉群豪</t>
  </si>
  <si>
    <t>R1：第七届中国摩托艇联赛彭水站</t>
  </si>
  <si>
    <t>R2:2017中国重庆开州汉丰湖国际摩托艇公开赛</t>
  </si>
  <si>
    <t>R3：第七届中国摩托艇联赛六盘水站</t>
  </si>
  <si>
    <t>2017CMA水上飞人选手全国排名</t>
  </si>
  <si>
    <t>R4</t>
  </si>
  <si>
    <t>R5</t>
  </si>
  <si>
    <t>R6</t>
  </si>
  <si>
    <t>R7</t>
  </si>
  <si>
    <t>汪云涛</t>
  </si>
  <si>
    <t>江苏炫宇风暴</t>
  </si>
  <si>
    <t>刘  赫</t>
  </si>
  <si>
    <t>王晓伟</t>
  </si>
  <si>
    <t>陈定宝</t>
  </si>
  <si>
    <t>王梓童</t>
  </si>
  <si>
    <t>岳爽博</t>
  </si>
  <si>
    <t>张  凯</t>
  </si>
  <si>
    <t>四川升功动力</t>
  </si>
  <si>
    <t>李超凡</t>
  </si>
  <si>
    <t>何晓桥</t>
  </si>
  <si>
    <t>刘金川</t>
  </si>
  <si>
    <t>孙  鹏</t>
  </si>
  <si>
    <t>青岛亨航</t>
  </si>
  <si>
    <t>冉小强</t>
  </si>
  <si>
    <t>肖庆松</t>
  </si>
  <si>
    <t>杨  林</t>
  </si>
  <si>
    <t>胥晓飞</t>
  </si>
  <si>
    <t>浙江嘉善</t>
  </si>
  <si>
    <t>向秋东</t>
  </si>
  <si>
    <t>何文采</t>
  </si>
  <si>
    <t>湖南</t>
  </si>
  <si>
    <t>梅  侠</t>
  </si>
  <si>
    <t>陶佳琦</t>
  </si>
  <si>
    <t>杨  田</t>
  </si>
  <si>
    <t>湖南湘秀</t>
  </si>
  <si>
    <t>周  兵</t>
  </si>
  <si>
    <t>李鸿浩</t>
  </si>
  <si>
    <t>罗志国</t>
  </si>
  <si>
    <t>覃飞龙</t>
  </si>
  <si>
    <t>佛山顺德</t>
  </si>
  <si>
    <t>郑全军</t>
  </si>
  <si>
    <t>甘帅海</t>
  </si>
  <si>
    <t>王得宝</t>
  </si>
  <si>
    <t>北京海运来</t>
  </si>
  <si>
    <t>谭小军</t>
  </si>
  <si>
    <t>严  凯</t>
  </si>
  <si>
    <t>洪争涛</t>
  </si>
  <si>
    <t>沈  雨</t>
  </si>
  <si>
    <t>田江勤</t>
  </si>
  <si>
    <t>黄强仔</t>
  </si>
  <si>
    <t>李宗正</t>
  </si>
  <si>
    <t>张宇航</t>
  </si>
  <si>
    <t>严文静</t>
  </si>
  <si>
    <t>曾  宁</t>
  </si>
  <si>
    <t>林俊杰</t>
  </si>
  <si>
    <t>佛山顺德容桂</t>
  </si>
  <si>
    <t>费  祥</t>
  </si>
  <si>
    <t>山东航海协会</t>
  </si>
  <si>
    <t>余黄坤</t>
  </si>
  <si>
    <t>唐代波</t>
  </si>
  <si>
    <t>刘  鑫</t>
  </si>
  <si>
    <t>成都水上</t>
  </si>
  <si>
    <t>马艺杰</t>
  </si>
  <si>
    <t>牟勇忠</t>
  </si>
  <si>
    <t>杨  柳</t>
  </si>
  <si>
    <t>杨  栋</t>
  </si>
  <si>
    <t>王文俊</t>
  </si>
  <si>
    <t>R2:2017全国摩托艇锦标赛</t>
  </si>
  <si>
    <t>R3:2017丹江口亚洲摩托艇公开赛</t>
  </si>
  <si>
    <t>R4:2017中国FHM（洋沙湖）国际摩托艇公开赛</t>
  </si>
  <si>
    <t>R5:2017中国重庆开州汉丰湖国际摩托艇公开赛</t>
  </si>
  <si>
    <t>R6:2017中国绍兴曹娥江国际摩托艇公开赛</t>
  </si>
  <si>
    <t>R7：第七届中国摩托艇联赛六盘水站</t>
  </si>
  <si>
    <t>2017CMA P750摩托艇选手全国排名</t>
  </si>
  <si>
    <t>马友乐/夏一凡</t>
  </si>
  <si>
    <t>200</t>
  </si>
  <si>
    <t>朱平康/王  辰</t>
  </si>
  <si>
    <t>吉沁雨/张典春</t>
  </si>
  <si>
    <t>重庆彭水</t>
  </si>
  <si>
    <t>季晓岚/Chad Romans</t>
  </si>
  <si>
    <t>方华洋/米  莎</t>
  </si>
  <si>
    <t>黄庆智/余  宾</t>
  </si>
  <si>
    <t>柳州</t>
  </si>
  <si>
    <t>张典春/田一申</t>
  </si>
  <si>
    <t>王红鹏/张泽</t>
  </si>
  <si>
    <t>田子饶/鲁泽宇</t>
  </si>
  <si>
    <t>张凯治/许  晨</t>
  </si>
  <si>
    <t>方敏健/王铭鲁</t>
  </si>
  <si>
    <t>刘永坤/刘映辉</t>
  </si>
  <si>
    <t>张泽/吴永良</t>
  </si>
  <si>
    <t>韦海波/黄俊铭</t>
  </si>
  <si>
    <t>蔡小军/杨柳</t>
  </si>
  <si>
    <t>艾雄杰/戴桦</t>
  </si>
  <si>
    <t>杭州水翼</t>
  </si>
  <si>
    <t>杨佳晨/秦立国</t>
  </si>
  <si>
    <t>吴昺辰/肖峰</t>
  </si>
  <si>
    <t>朱承博/李超凡</t>
  </si>
  <si>
    <t>许晨/张凯治</t>
  </si>
  <si>
    <t>岳霓欣/王晓伟</t>
  </si>
  <si>
    <t>吴昺辰/徐晓玉</t>
  </si>
  <si>
    <t>杨  柳/何晓桥</t>
  </si>
  <si>
    <t>曲  呈</t>
  </si>
  <si>
    <t>鲁泽宇/朱承博</t>
  </si>
  <si>
    <t>蔡小军/杨栋R2、何晓桥R3</t>
  </si>
  <si>
    <t>黄庆智/周  雷</t>
  </si>
  <si>
    <t>海金龙/何中山R2/杨柳R3</t>
  </si>
  <si>
    <t>李超凡/田子饶</t>
  </si>
  <si>
    <t>张小涵/曲  呈</t>
  </si>
  <si>
    <t>刘永坤/张  成、张  赫R3</t>
  </si>
  <si>
    <t>许  晨/金璞玉</t>
  </si>
  <si>
    <t>王铭鲁/徐晓玉R2、余苏盛R1</t>
  </si>
  <si>
    <t>李  林/米  莎R1、鲁泽宇R2、田子饶R3</t>
  </si>
  <si>
    <t>韦海波/周  雷R2、黄庆智R3</t>
  </si>
  <si>
    <t>唐荣政/杨  栋R1、何晓桥R2</t>
  </si>
  <si>
    <t>宋泰树/雷树庆R2、陈黎聪R3</t>
  </si>
  <si>
    <t>南宁</t>
  </si>
  <si>
    <t>周  铭/黄圣榜R1、廖俊乾R3</t>
  </si>
  <si>
    <t>余  嘉/蔡小军</t>
  </si>
  <si>
    <t>候方才/张晓坚</t>
  </si>
  <si>
    <t>邓振鑫/胡  娜</t>
  </si>
  <si>
    <t>周  铭/雷金澄</t>
  </si>
  <si>
    <t>张旦宝/刘  赫</t>
  </si>
  <si>
    <t>倪浩军/秦立国</t>
  </si>
  <si>
    <t>吴骐严/盘益戈</t>
  </si>
  <si>
    <t>R2:2017丹江口亚洲摩托艇公开赛</t>
  </si>
  <si>
    <t>R3:2017中国重庆开州汉丰湖国际摩托艇公开赛</t>
  </si>
  <si>
    <t>R4:2017中国绍兴曹娥江国际摩托艇公开赛</t>
  </si>
  <si>
    <t>2017CMA立式水上摩托花样选手全国排名</t>
  </si>
  <si>
    <t>吴华健</t>
  </si>
  <si>
    <t>周德顺</t>
  </si>
  <si>
    <t>炫宇风暴</t>
  </si>
  <si>
    <t>朱承博</t>
  </si>
  <si>
    <t>夏一凡</t>
  </si>
  <si>
    <t>王  淼</t>
  </si>
  <si>
    <t>秦立国</t>
  </si>
  <si>
    <t>蔡小军</t>
  </si>
  <si>
    <t>李倩倩</t>
  </si>
  <si>
    <t>秦璞玉</t>
  </si>
  <si>
    <t>R1:2017全国摩托艇锦标赛</t>
  </si>
  <si>
    <t>2017CMA坐式水上摩托选手全国排名（职业组）</t>
  </si>
  <si>
    <t>代表队</t>
  </si>
  <si>
    <t>田一申</t>
  </si>
  <si>
    <t>刘益成</t>
  </si>
  <si>
    <t>苏  芳</t>
  </si>
  <si>
    <t>朱平康</t>
  </si>
  <si>
    <t>余  嘉</t>
  </si>
  <si>
    <t>孙海林</t>
  </si>
  <si>
    <t>大连海林</t>
  </si>
  <si>
    <t>杜  晨</t>
  </si>
  <si>
    <t>米  莎</t>
  </si>
  <si>
    <t>鲁泽宇</t>
  </si>
  <si>
    <t>岳霓欣</t>
  </si>
  <si>
    <t>梁校辉</t>
  </si>
  <si>
    <t>张  泽</t>
  </si>
  <si>
    <t>温璐华</t>
  </si>
  <si>
    <t>邓振鑫</t>
  </si>
  <si>
    <t>方添存</t>
  </si>
  <si>
    <t>R3:2017中国FHM（洋沙湖）国际摩托艇公开赛</t>
  </si>
  <si>
    <t>R4:2017中国重庆开州汉丰湖国际摩托艇公开赛</t>
  </si>
  <si>
    <t>R5:2017中国绍兴曹娥江国际摩托艇公开赛</t>
  </si>
  <si>
    <t>R6：第七届中国摩托艇联赛六盘水站</t>
  </si>
  <si>
    <t>2017CMA坐式水上摩托选手全国排名（专业组）</t>
  </si>
  <si>
    <t>张  磊</t>
  </si>
  <si>
    <t>海金龙</t>
  </si>
  <si>
    <t>王  琪</t>
  </si>
  <si>
    <t>吉沁雨</t>
  </si>
  <si>
    <t>徐  鹏</t>
  </si>
  <si>
    <t>大连摩协</t>
  </si>
  <si>
    <t>何骐呈</t>
  </si>
  <si>
    <t>徐铁鸿</t>
  </si>
  <si>
    <t>胡伊杨</t>
  </si>
  <si>
    <t>区展礼</t>
  </si>
  <si>
    <t>乐余峰</t>
  </si>
  <si>
    <t>深圳鹏龙</t>
  </si>
  <si>
    <t>姚  明</t>
  </si>
  <si>
    <t>陈  颖</t>
  </si>
  <si>
    <t>陈  艺</t>
  </si>
  <si>
    <t>幸树晨</t>
  </si>
  <si>
    <t>王圣昆</t>
  </si>
  <si>
    <t>侯静仪</t>
  </si>
  <si>
    <t>王元超</t>
  </si>
  <si>
    <t>2017CMA坐式水上摩托选手全国排名（挑战组）</t>
  </si>
  <si>
    <t>邹长海</t>
  </si>
  <si>
    <t>张琦峰</t>
  </si>
  <si>
    <t>王叶坤</t>
  </si>
  <si>
    <t>陈  杉</t>
  </si>
  <si>
    <t>王志超</t>
  </si>
  <si>
    <t>张茂竹</t>
  </si>
  <si>
    <t>梁骁驰</t>
  </si>
  <si>
    <t>北京大兴</t>
  </si>
  <si>
    <t>王闯闯</t>
  </si>
  <si>
    <t>孙迎滨</t>
  </si>
  <si>
    <t>王  磊</t>
  </si>
  <si>
    <t>章佳祺</t>
  </si>
  <si>
    <t>高  敏</t>
  </si>
  <si>
    <t>金凯文</t>
  </si>
  <si>
    <t>刘雅方</t>
  </si>
  <si>
    <t>黄建锋</t>
  </si>
  <si>
    <t>温州深蓝摩协</t>
  </si>
  <si>
    <t>孙诗矞</t>
  </si>
  <si>
    <t>钟  卫</t>
  </si>
  <si>
    <t>陈继锋</t>
  </si>
  <si>
    <t>陈文学</t>
  </si>
  <si>
    <t>北京川崎</t>
  </si>
  <si>
    <t>徐莎莎</t>
  </si>
  <si>
    <t>李奕哲</t>
  </si>
  <si>
    <t>李旭聪慧</t>
  </si>
  <si>
    <t>江春泉</t>
  </si>
  <si>
    <t>吕  战</t>
  </si>
  <si>
    <t>智通存</t>
  </si>
  <si>
    <t>赵  凯</t>
  </si>
  <si>
    <t>杨智雄</t>
  </si>
  <si>
    <t>四川乐山</t>
  </si>
  <si>
    <t>张小秦</t>
  </si>
  <si>
    <t>黄克方</t>
  </si>
  <si>
    <t>武汉石头部落</t>
  </si>
  <si>
    <t>王天皓</t>
  </si>
  <si>
    <t>谢佩姗</t>
  </si>
  <si>
    <t>深圳佰嘉</t>
  </si>
  <si>
    <t>董雨竹</t>
  </si>
  <si>
    <t>孙  健</t>
  </si>
  <si>
    <t>阎  乐</t>
  </si>
  <si>
    <t>张  呈</t>
  </si>
  <si>
    <t>黄志敏</t>
  </si>
  <si>
    <t>童  磊</t>
  </si>
  <si>
    <t>郑文龙</t>
  </si>
  <si>
    <t>曹  旭</t>
  </si>
  <si>
    <t>北京南海三江</t>
  </si>
  <si>
    <t>金濮玉</t>
  </si>
  <si>
    <t>刘天琦</t>
  </si>
  <si>
    <t>甘卫文</t>
  </si>
  <si>
    <t>佛山万泉</t>
  </si>
  <si>
    <t>刘  进</t>
  </si>
  <si>
    <t>北京金达海天游艇</t>
  </si>
  <si>
    <t>宋泰树</t>
  </si>
  <si>
    <t>周国栋</t>
  </si>
  <si>
    <t>杭  程</t>
  </si>
  <si>
    <t>宁夏摩托艇快艇</t>
  </si>
  <si>
    <t>刘明蔼</t>
  </si>
  <si>
    <t>广西梧州</t>
  </si>
  <si>
    <t>胡  涛</t>
  </si>
  <si>
    <t>张  涵</t>
  </si>
  <si>
    <t>袁金亮</t>
  </si>
  <si>
    <t>吕良警</t>
  </si>
  <si>
    <t>侯方才</t>
  </si>
  <si>
    <t>何运学</t>
  </si>
  <si>
    <t>余苏盛</t>
  </si>
  <si>
    <t>曹  宇</t>
  </si>
  <si>
    <t>谭  伟</t>
  </si>
  <si>
    <t>广西爱车人</t>
  </si>
  <si>
    <t>周达坤</t>
  </si>
  <si>
    <t>刘海涛</t>
  </si>
  <si>
    <t>张晓坚</t>
  </si>
  <si>
    <t>潘玉娇</t>
  </si>
  <si>
    <t>金璞玉</t>
  </si>
  <si>
    <t>徐毅毅</t>
  </si>
  <si>
    <t>巫丽雯</t>
  </si>
  <si>
    <t>吴  超</t>
  </si>
  <si>
    <t>梁亚洲</t>
  </si>
  <si>
    <t>曹  静</t>
  </si>
  <si>
    <t>吴骐严</t>
  </si>
  <si>
    <t>徐兴友</t>
  </si>
  <si>
    <t>王  铮</t>
  </si>
  <si>
    <t>徐家才</t>
  </si>
  <si>
    <t>董明雷</t>
  </si>
  <si>
    <t>卿  琦</t>
  </si>
  <si>
    <t>杨  博</t>
  </si>
  <si>
    <t>徐兴国</t>
  </si>
  <si>
    <t>杨  康</t>
  </si>
  <si>
    <t>三江</t>
  </si>
  <si>
    <t>张博豪</t>
  </si>
  <si>
    <t>2017CMA立式水上摩托选手全国排名（职业组）</t>
  </si>
  <si>
    <t>袁  松</t>
  </si>
  <si>
    <t>陈  杞</t>
  </si>
  <si>
    <t>卢叶莹</t>
  </si>
  <si>
    <t>2017CMA立式水上摩托选手全国排名（专业组）</t>
  </si>
  <si>
    <t>叶欣妍</t>
  </si>
  <si>
    <t>周  帅</t>
  </si>
  <si>
    <t>陆  超</t>
  </si>
  <si>
    <t>罗礼明</t>
  </si>
  <si>
    <t>胡  娜</t>
  </si>
  <si>
    <t>史明轩</t>
  </si>
  <si>
    <t>2017CMA立式水上摩托全国排名（挑战组）</t>
  </si>
  <si>
    <t>李  响</t>
  </si>
  <si>
    <t>张凯治</t>
  </si>
  <si>
    <t>张德武</t>
  </si>
  <si>
    <t>梁德恩</t>
  </si>
  <si>
    <t>满建宇</t>
  </si>
  <si>
    <t>林文洪</t>
  </si>
  <si>
    <t>吉尔弟弟</t>
  </si>
  <si>
    <t>彭水溪</t>
  </si>
  <si>
    <t>章雨晨</t>
  </si>
  <si>
    <t>R5：第七届中国摩托艇联赛六盘水站</t>
  </si>
  <si>
    <t>2017CMA坐式水上摩托外籍选手排名</t>
  </si>
  <si>
    <t>国籍</t>
  </si>
  <si>
    <t>TeeChenJET</t>
  </si>
  <si>
    <t>马来西亚</t>
  </si>
  <si>
    <t>前泽贵仁</t>
  </si>
  <si>
    <t>日本</t>
  </si>
  <si>
    <t>Niko Salminen</t>
  </si>
  <si>
    <t>芬兰</t>
  </si>
  <si>
    <t>殿井久悦</t>
  </si>
  <si>
    <t>上海海虒</t>
  </si>
  <si>
    <t>Lim Hong Hao</t>
  </si>
  <si>
    <t>海边满幸</t>
  </si>
  <si>
    <t>Hajime Isahai</t>
  </si>
  <si>
    <t>横江茂宗</t>
  </si>
  <si>
    <t>Yap Peng Hao</t>
  </si>
  <si>
    <t>R1:2017丹江口亚洲摩托艇公开赛</t>
  </si>
  <si>
    <t>R2:2017中国FHM（洋沙湖）国际摩托艇公开赛</t>
  </si>
  <si>
    <t>2017CMA立式水上摩托外籍选手排名</t>
  </si>
  <si>
    <t>中川信辉</t>
  </si>
  <si>
    <t>R7</t>
    <phoneticPr fontId="33" type="noConversion"/>
  </si>
  <si>
    <t>R7：意大利水上摩托世锦赛</t>
    <phoneticPr fontId="33" type="noConversion"/>
  </si>
  <si>
    <t>更新时间：2017年12月12日</t>
    <phoneticPr fontId="33" type="noConversion"/>
  </si>
  <si>
    <t>更新时间：2017年12月12日</t>
    <phoneticPr fontId="33" type="noConversion"/>
  </si>
  <si>
    <t>汲榆林</t>
    <phoneticPr fontId="33" type="noConversion"/>
  </si>
  <si>
    <t>成都水上</t>
    <phoneticPr fontId="3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</si>
</sst>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SimSun"/>
      <charset val="134"/>
    </font>
    <font>
      <sz val="12"/>
      <name val="SimSun"/>
      <charset val="134"/>
    </font>
    <font>
      <sz val="12"/>
      <color rgb="FF000000"/>
      <name val="SimSun"/>
      <charset val="134"/>
    </font>
    <font>
      <sz val="11"/>
      <name val="宋体"/>
      <charset val="134"/>
      <scheme val="minor"/>
    </font>
    <font>
      <sz val="11"/>
      <name val="汉仪旗黑-55"/>
      <charset val="134"/>
    </font>
    <font>
      <sz val="11"/>
      <color theme="1"/>
      <name val="宋体"/>
      <charset val="134"/>
      <scheme val="minor"/>
    </font>
    <font>
      <sz val="12"/>
      <name val="汉仪旗黑-55"/>
      <charset val="134"/>
    </font>
    <font>
      <sz val="11"/>
      <color theme="1"/>
      <name val="汉仪旗黑-55"/>
      <charset val="134"/>
    </font>
    <font>
      <sz val="11"/>
      <color rgb="FF000000"/>
      <name val="宋体"/>
      <charset val="134"/>
      <scheme val="minor"/>
    </font>
    <font>
      <sz val="11"/>
      <name val="SimSun"/>
      <charset val="134"/>
    </font>
    <font>
      <b/>
      <sz val="12"/>
      <name val="宋体"/>
      <charset val="134"/>
    </font>
    <font>
      <sz val="12"/>
      <color rgb="FF000000"/>
      <name val="SimSun"/>
      <charset val="134"/>
    </font>
    <font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color rgb="FF000000"/>
      <name val="SimSun"/>
      <charset val="134"/>
    </font>
    <font>
      <sz val="12"/>
      <name val="SimSun"/>
      <charset val="134"/>
    </font>
    <font>
      <sz val="14"/>
      <color theme="1"/>
      <name val="宋体"/>
      <charset val="134"/>
      <scheme val="minor"/>
    </font>
    <font>
      <sz val="20"/>
      <name val="SimSu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4"/>
      <name val="SimSun"/>
      <charset val="134"/>
    </font>
    <font>
      <sz val="14"/>
      <name val="宋体"/>
      <charset val="134"/>
    </font>
    <font>
      <b/>
      <sz val="12"/>
      <name val="SimSun"/>
      <charset val="134"/>
    </font>
    <font>
      <sz val="11"/>
      <color theme="4" tint="-0.249977111117893"/>
      <name val="宋体"/>
      <charset val="134"/>
      <scheme val="minor"/>
    </font>
    <font>
      <sz val="11"/>
      <color indexed="8"/>
      <name val="宋体"/>
      <charset val="134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30">
    <xf numFmtId="0" fontId="0" fillId="0" borderId="0">
      <alignment vertical="center"/>
    </xf>
    <xf numFmtId="0" fontId="1" fillId="0" borderId="0">
      <alignment vertical="center"/>
    </xf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28" fillId="0" borderId="0">
      <alignment vertical="center"/>
    </xf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1" fillId="0" borderId="0">
      <alignment vertical="center"/>
    </xf>
    <xf numFmtId="0" fontId="16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31" fillId="0" borderId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1" fillId="0" borderId="0"/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18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0" xfId="18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5" fillId="0" borderId="0" xfId="18" applyFont="1" applyFill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20" applyFont="1" applyFill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15" fillId="0" borderId="0" xfId="0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0" applyNumberFormat="1" applyFont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24" applyFont="1" applyBorder="1" applyAlignment="1">
      <alignment horizontal="center" vertical="center" wrapText="1"/>
    </xf>
    <xf numFmtId="0" fontId="14" fillId="0" borderId="0" xfId="24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Border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20" applyNumberFormat="1" applyFont="1" applyFill="1" applyAlignment="1">
      <alignment horizontal="center" vertical="center" wrapText="1"/>
    </xf>
    <xf numFmtId="0" fontId="14" fillId="0" borderId="0" xfId="20" applyFont="1" applyFill="1" applyAlignment="1">
      <alignment horizontal="center"/>
    </xf>
    <xf numFmtId="0" fontId="14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4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0" fillId="0" borderId="0" xfId="0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20" applyFont="1" applyBorder="1" applyAlignment="1">
      <alignment horizontal="center" vertical="center" wrapText="1"/>
    </xf>
    <xf numFmtId="0" fontId="14" fillId="0" borderId="0" xfId="2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2" fillId="0" borderId="0" xfId="22" applyFont="1" applyBorder="1" applyAlignment="1">
      <alignment horizontal="center" vertical="center"/>
    </xf>
    <xf numFmtId="0" fontId="14" fillId="0" borderId="0" xfId="20" applyFont="1" applyFill="1" applyAlignment="1">
      <alignment horizontal="center" vertical="center"/>
    </xf>
    <xf numFmtId="0" fontId="15" fillId="0" borderId="0" xfId="2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23" fillId="0" borderId="0" xfId="22" applyFont="1" applyBorder="1" applyAlignment="1">
      <alignment horizontal="center" vertical="center"/>
    </xf>
    <xf numFmtId="0" fontId="23" fillId="0" borderId="0" xfId="22" applyFont="1" applyFill="1" applyAlignment="1">
      <alignment horizontal="center" vertical="center"/>
    </xf>
    <xf numFmtId="0" fontId="22" fillId="0" borderId="0" xfId="22" applyFont="1" applyFill="1" applyAlignment="1">
      <alignment horizontal="center" vertical="center"/>
    </xf>
    <xf numFmtId="0" fontId="28" fillId="0" borderId="0" xfId="12" applyFont="1" applyBorder="1" applyAlignment="1">
      <alignment horizontal="center" vertical="center" wrapText="1"/>
    </xf>
    <xf numFmtId="0" fontId="14" fillId="0" borderId="0" xfId="23" applyFont="1" applyBorder="1" applyAlignment="1">
      <alignment horizontal="center" vertical="center" wrapText="1"/>
    </xf>
    <xf numFmtId="0" fontId="1" fillId="0" borderId="0" xfId="12" applyFont="1" applyAlignment="1">
      <alignment horizontal="center" vertical="center"/>
    </xf>
    <xf numFmtId="0" fontId="14" fillId="0" borderId="0" xfId="2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4" fillId="0" borderId="0" xfId="20" applyFont="1" applyFill="1" applyBorder="1" applyAlignment="1">
      <alignment horizontal="center" vertical="center" wrapText="1"/>
    </xf>
    <xf numFmtId="0" fontId="14" fillId="0" borderId="0" xfId="2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30">
    <cellStyle name="差_立式水上摩托竞速赛成绩表" xfId="14"/>
    <cellStyle name="差_立式水上摩托竞速赛-竞速赛第二轮成绩表" xfId="15"/>
    <cellStyle name="差_团体接力赛成绩表" xfId="2"/>
    <cellStyle name="差_中国方程式竞速赛-竞速赛第三轮成绩表" xfId="4"/>
    <cellStyle name="差_中国方程式竞速赛总成绩表" xfId="8"/>
    <cellStyle name="差_坐式水上摩托竞速赛-竞速赛第二轮成绩表" xfId="7"/>
    <cellStyle name="差_坐式水上摩托竞速赛总成绩表" xfId="16"/>
    <cellStyle name="常规" xfId="0" builtinId="0"/>
    <cellStyle name="常规 2" xfId="17"/>
    <cellStyle name="常规 2 2" xfId="12"/>
    <cellStyle name="常规 2 2 2" xfId="9"/>
    <cellStyle name="常规 2 2 2 2" xfId="1"/>
    <cellStyle name="常规 2 2_2013彭水竞赛秩序表" xfId="6"/>
    <cellStyle name="常规 2 3" xfId="13"/>
    <cellStyle name="常规 2_2013彭水竞赛秩序表" xfId="11"/>
    <cellStyle name="常规 3" xfId="18"/>
    <cellStyle name="常规 3 2" xfId="10"/>
    <cellStyle name="常规 3 7" xfId="19"/>
    <cellStyle name="常规 4" xfId="20"/>
    <cellStyle name="常规 5 5" xfId="21"/>
    <cellStyle name="常规 7 5" xfId="22"/>
    <cellStyle name="常规 9 4" xfId="23"/>
    <cellStyle name="常规_立式水上摩托竞速赛成绩表" xfId="24"/>
    <cellStyle name="好_立式水上摩托竞速赛成绩表" xfId="25"/>
    <cellStyle name="好_立式水上摩托竞速赛-竞速赛第二轮成绩表" xfId="5"/>
    <cellStyle name="好_团体接力赛成绩表" xfId="26"/>
    <cellStyle name="好_中国方程式竞速赛-竞速赛第三轮成绩表" xfId="27"/>
    <cellStyle name="好_中国方程式竞速赛总成绩表" xfId="28"/>
    <cellStyle name="好_坐式水上摩托竞速赛-竞速赛第二轮成绩表" xfId="29"/>
    <cellStyle name="好_坐式水上摩托竞速赛总成绩表" xfId="3"/>
  </cellStyles>
  <dxfs count="5"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汉仪旗黑-55"/>
        <scheme val="none"/>
      </font>
    </dxf>
    <dxf>
      <numFmt numFmtId="1" formatCode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表2" displayName="表2" ref="A3:H33" totalsRowShown="0">
  <autoFilter ref="A3:H33"/>
  <sortState ref="A3:H35">
    <sortCondition descending="1" ref="D3:D35"/>
  </sortState>
  <tableColumns count="8">
    <tableColumn id="1" name="排名"/>
    <tableColumn id="2" name="姓名"/>
    <tableColumn id="3" name="代表单位"/>
    <tableColumn id="4" name="当前积分">
      <calculatedColumnFormula>SUM(表2[[#This Row],[起始积分]:[R3]])</calculatedColumnFormula>
    </tableColumn>
    <tableColumn id="5" name="起始积分"/>
    <tableColumn id="6" name="R1"/>
    <tableColumn id="7" name="R2"/>
    <tableColumn id="8" name="R3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id="10" name="表10" displayName="表10" ref="A3:J35" totalsRowShown="0">
  <autoFilter ref="A3:J35"/>
  <sortState ref="A4:J36">
    <sortCondition descending="1" ref="D3"/>
  </sortState>
  <tableColumns count="10">
    <tableColumn id="1" name="排名"/>
    <tableColumn id="2" name="姓名"/>
    <tableColumn id="3" name="代表队"/>
    <tableColumn id="4" name="当前积分">
      <calculatedColumnFormula>SUM(表10[[#This Row],[起始积分]:[R5]])</calculatedColumnFormula>
    </tableColumn>
    <tableColumn id="5" name="起始积分"/>
    <tableColumn id="6" name="R1"/>
    <tableColumn id="7" name="R2"/>
    <tableColumn id="8" name="R3"/>
    <tableColumn id="9" name="R4"/>
    <tableColumn id="10" name="R5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id="5" name="表5" displayName="表5" ref="A3:K12" totalsRowShown="0">
  <autoFilter ref="A3:K12"/>
  <sortState ref="A3:K12">
    <sortCondition descending="1" ref="E3:E12"/>
  </sortState>
  <tableColumns count="11">
    <tableColumn id="1" name="排名"/>
    <tableColumn id="2" name="姓名" dataDxfId="0"/>
    <tableColumn id="3" name="代表队" dataDxfId="1"/>
    <tableColumn id="4" name="国籍"/>
    <tableColumn id="5" name="当前积分">
      <calculatedColumnFormula>SUM(表5[[#This Row],[起始积分]:[R5]])</calculatedColumnFormula>
    </tableColumn>
    <tableColumn id="6" name="起始积分"/>
    <tableColumn id="7" name="R1"/>
    <tableColumn id="8" name="R2"/>
    <tableColumn id="9" name="R3"/>
    <tableColumn id="10" name="R4"/>
    <tableColumn id="11" name="R5"/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id="6" name="表5_7" displayName="表5_7" ref="A3:K6" totalsRowShown="0">
  <autoFilter ref="A3:K6"/>
  <sortState ref="A3:K6">
    <sortCondition descending="1" ref="E3:E6"/>
  </sortState>
  <tableColumns count="11">
    <tableColumn id="1" name="排名"/>
    <tableColumn id="2" name="姓名"/>
    <tableColumn id="3" name="代表队"/>
    <tableColumn id="4" name="国籍"/>
    <tableColumn id="5" name="当前积分">
      <calculatedColumnFormula>SUM(表5_7[[#This Row],[起始积分]:[R5]])</calculatedColumnFormula>
    </tableColumn>
    <tableColumn id="6" name="起始积分"/>
    <tableColumn id="7" name="R1"/>
    <tableColumn id="8" name="R2"/>
    <tableColumn id="9" name="R3"/>
    <tableColumn id="10" name="R4"/>
    <tableColumn id="11" name="R5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表11" displayName="表11" ref="A3:L54" totalsRowShown="0">
  <autoFilter ref="A3:L54"/>
  <sortState ref="A3:L55">
    <sortCondition descending="1" ref="D3:D55"/>
  </sortState>
  <tableColumns count="12">
    <tableColumn id="1" name="排名"/>
    <tableColumn id="2" name="姓名"/>
    <tableColumn id="3" name="代表单位"/>
    <tableColumn id="4" name="当前积分">
      <calculatedColumnFormula>SUM(表11[[#This Row],[起始积分]:[R7]])</calculatedColumnFormula>
    </tableColumn>
    <tableColumn id="5" name="起始积分"/>
    <tableColumn id="6" name="R1"/>
    <tableColumn id="7" name="R2"/>
    <tableColumn id="8" name="R3"/>
    <tableColumn id="9" name="R4"/>
    <tableColumn id="10" name="R5"/>
    <tableColumn id="11" name="R6"/>
    <tableColumn id="12" name="R7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12" name="表2_24" displayName="表2_24" ref="A3:I47" totalsRowShown="0">
  <autoFilter ref="A3:I47"/>
  <sortState ref="A3:I50">
    <sortCondition descending="1" ref="D3:D50"/>
  </sortState>
  <tableColumns count="9">
    <tableColumn id="1" name="排名"/>
    <tableColumn id="2" name="姓名"/>
    <tableColumn id="3" name="代表单位"/>
    <tableColumn id="4" name="当前积分">
      <calculatedColumnFormula>SUM(表2_24[[#This Row],[起始积分]:[R4]])</calculatedColumnFormula>
    </tableColumn>
    <tableColumn id="5" name="起始积分"/>
    <tableColumn id="6" name="R1"/>
    <tableColumn id="7" name="R2"/>
    <tableColumn id="8" name="R3"/>
    <tableColumn id="9" name="R4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11" name="表12" displayName="表12" ref="A3:F22" totalsRowShown="0">
  <autoFilter ref="A3:F22"/>
  <sortState ref="A3:F22">
    <sortCondition descending="1" ref="D3:D22"/>
  </sortState>
  <tableColumns count="6">
    <tableColumn id="1" name="排名"/>
    <tableColumn id="2" name="姓名"/>
    <tableColumn id="3" name="代表单位"/>
    <tableColumn id="4" name="当前积分">
      <calculatedColumnFormula>SUM(表12[[#This Row],[起始积分]:[R1]])</calculatedColumnFormula>
    </tableColumn>
    <tableColumn id="5" name="起始积分"/>
    <tableColumn id="6" name="R1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3" name="表3" displayName="表3" ref="A3:L33" totalsRowShown="0">
  <autoFilter ref="A3:L33">
    <filterColumn colId="11"/>
  </autoFilter>
  <sortState ref="A4:L33">
    <sortCondition descending="1" ref="D3:D33"/>
  </sortState>
  <tableColumns count="12">
    <tableColumn id="1" name="排名"/>
    <tableColumn id="2" name="姓名"/>
    <tableColumn id="3" name="代表队"/>
    <tableColumn id="4" name="当前积分" dataDxfId="4">
      <calculatedColumnFormula>SUM(表3[[#This Row],[起始积分]:[R7]])</calculatedColumnFormula>
    </tableColumn>
    <tableColumn id="5" name="起始积分"/>
    <tableColumn id="6" name="R1"/>
    <tableColumn id="7" name="R2"/>
    <tableColumn id="8" name="R3"/>
    <tableColumn id="9" name="R4"/>
    <tableColumn id="10" name="R5"/>
    <tableColumn id="11" name="R6"/>
    <tableColumn id="12" name="R7" dataDxfId="3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4" name="表4" displayName="表4" ref="A3:K32" totalsRowShown="0">
  <autoFilter ref="A3:K32"/>
  <sortState ref="A3:K32">
    <sortCondition descending="1" ref="D3:D32"/>
  </sortState>
  <tableColumns count="11">
    <tableColumn id="1" name="排名"/>
    <tableColumn id="2" name="姓名"/>
    <tableColumn id="3" name="代表队"/>
    <tableColumn id="4" name="当前积分">
      <calculatedColumnFormula>SUM(表4[[#This Row],[起始积分]:[R6]])</calculatedColumnFormula>
    </tableColumn>
    <tableColumn id="5" name="起始积分"/>
    <tableColumn id="6" name="R1"/>
    <tableColumn id="7" name="R2"/>
    <tableColumn id="8" name="R3"/>
    <tableColumn id="9" name="R4"/>
    <tableColumn id="10" name="R5"/>
    <tableColumn id="11" name="R6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7" name="表7" displayName="表7" ref="A3:K100" totalsRowShown="0">
  <autoFilter ref="A3:K100"/>
  <sortState ref="A3:K100">
    <sortCondition descending="1" ref="D3:D100"/>
  </sortState>
  <tableColumns count="11">
    <tableColumn id="1" name="排名"/>
    <tableColumn id="2" name="姓名"/>
    <tableColumn id="3" name="代表队"/>
    <tableColumn id="4" name="当前积分">
      <calculatedColumnFormula>SUM(表7[[#This Row],[起始积分]:[R6]])</calculatedColumnFormula>
    </tableColumn>
    <tableColumn id="5" name="起始积分"/>
    <tableColumn id="6" name="R1"/>
    <tableColumn id="7" name="R2"/>
    <tableColumn id="8" name="R3"/>
    <tableColumn id="9" name="R4"/>
    <tableColumn id="10" name="R5"/>
    <tableColumn id="11" name="R6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8" name="表8" displayName="表8" ref="A3:L26" totalsRowShown="0">
  <autoFilter ref="A3:L26">
    <filterColumn colId="11"/>
  </autoFilter>
  <sortState ref="A4:L26">
    <sortCondition descending="1" ref="D3:D26"/>
  </sortState>
  <tableColumns count="12">
    <tableColumn id="1" name="排名"/>
    <tableColumn id="2" name="姓名"/>
    <tableColumn id="3" name="代表队"/>
    <tableColumn id="4" name="当前积分" dataDxfId="2">
      <calculatedColumnFormula>SUM(表8[[#This Row],[起始积分]:[R7]])</calculatedColumnFormula>
    </tableColumn>
    <tableColumn id="5" name="起始积分"/>
    <tableColumn id="6" name="R1"/>
    <tableColumn id="7" name="R2"/>
    <tableColumn id="8" name="R3"/>
    <tableColumn id="9" name="R4"/>
    <tableColumn id="10" name="R5"/>
    <tableColumn id="11" name="R6"/>
    <tableColumn id="12" name="R7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id="9" name="表9" displayName="表9" ref="A3:K31" totalsRowShown="0">
  <autoFilter ref="A3:K31"/>
  <sortState ref="A3:K32">
    <sortCondition descending="1" ref="D3:D33"/>
  </sortState>
  <tableColumns count="11">
    <tableColumn id="1" name="排名"/>
    <tableColumn id="2" name="姓名"/>
    <tableColumn id="3" name="代表队"/>
    <tableColumn id="4" name="当前积分">
      <calculatedColumnFormula>SUM(表9[[#This Row],[起始积分]:[R6]])</calculatedColumnFormula>
    </tableColumn>
    <tableColumn id="5" name="起始积分"/>
    <tableColumn id="6" name="R1"/>
    <tableColumn id="7" name="R2"/>
    <tableColumn id="8" name="R3"/>
    <tableColumn id="9" name="R4"/>
    <tableColumn id="10" name="R5"/>
    <tableColumn id="11" name="R6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opLeftCell="A13" workbookViewId="0">
      <selection activeCell="B30" sqref="B30"/>
    </sheetView>
  </sheetViews>
  <sheetFormatPr defaultColWidth="8.875" defaultRowHeight="13.5"/>
  <cols>
    <col min="3" max="3" width="14.875" customWidth="1"/>
    <col min="5" max="5" width="10.875" customWidth="1"/>
  </cols>
  <sheetData>
    <row r="1" spans="1:9" ht="28.5" customHeight="1">
      <c r="A1" s="115" t="s">
        <v>0</v>
      </c>
      <c r="B1" s="115"/>
      <c r="C1" s="115"/>
      <c r="D1" s="115"/>
      <c r="E1" s="115"/>
      <c r="F1" s="115"/>
    </row>
    <row r="2" spans="1:9" ht="18.75" customHeight="1">
      <c r="A2" s="116" t="s">
        <v>370</v>
      </c>
      <c r="B2" s="116"/>
      <c r="C2" s="116"/>
      <c r="D2" s="116"/>
      <c r="E2" s="116"/>
      <c r="F2" s="116"/>
    </row>
    <row r="3" spans="1:9" s="44" customFormat="1" ht="14.25">
      <c r="A3" s="24" t="s">
        <v>1</v>
      </c>
      <c r="B3" s="25" t="s">
        <v>2</v>
      </c>
      <c r="C3" s="25" t="s">
        <v>3</v>
      </c>
      <c r="D3" s="25" t="s">
        <v>4</v>
      </c>
      <c r="E3" s="93" t="s">
        <v>5</v>
      </c>
      <c r="F3" s="94" t="s">
        <v>6</v>
      </c>
      <c r="G3" s="94" t="s">
        <v>7</v>
      </c>
      <c r="H3" s="94" t="s">
        <v>8</v>
      </c>
    </row>
    <row r="4" spans="1:9" s="9" customFormat="1">
      <c r="A4" s="95">
        <v>1</v>
      </c>
      <c r="B4" s="27" t="s">
        <v>9</v>
      </c>
      <c r="C4" s="99" t="s">
        <v>10</v>
      </c>
      <c r="D4" s="30">
        <f>SUM(表2[[#This Row],[起始积分]:[R3]])</f>
        <v>694</v>
      </c>
      <c r="E4" s="30">
        <v>114</v>
      </c>
      <c r="F4" s="30">
        <v>180</v>
      </c>
      <c r="G4" s="30">
        <v>200</v>
      </c>
      <c r="H4" s="30">
        <v>200</v>
      </c>
    </row>
    <row r="5" spans="1:9" s="9" customFormat="1">
      <c r="A5" s="95">
        <v>2</v>
      </c>
      <c r="B5" s="95" t="s">
        <v>11</v>
      </c>
      <c r="C5" s="96" t="s">
        <v>12</v>
      </c>
      <c r="D5" s="30">
        <f>SUM(表2[[#This Row],[起始积分]:[R3]])</f>
        <v>575</v>
      </c>
      <c r="E5" s="30">
        <v>35</v>
      </c>
      <c r="F5" s="30">
        <v>200</v>
      </c>
      <c r="G5" s="30">
        <v>180</v>
      </c>
      <c r="H5" s="30">
        <v>160</v>
      </c>
      <c r="I5" s="108"/>
    </row>
    <row r="6" spans="1:9" s="9" customFormat="1">
      <c r="A6" s="95">
        <v>3</v>
      </c>
      <c r="B6" s="95" t="s">
        <v>13</v>
      </c>
      <c r="C6" s="95" t="s">
        <v>14</v>
      </c>
      <c r="D6" s="30">
        <f>SUM(表2[[#This Row],[起始积分]:[R3]])</f>
        <v>527</v>
      </c>
      <c r="E6" s="30">
        <v>95</v>
      </c>
      <c r="F6" s="30">
        <v>160</v>
      </c>
      <c r="G6" s="30">
        <v>92</v>
      </c>
      <c r="H6" s="30">
        <v>180</v>
      </c>
      <c r="I6" s="108"/>
    </row>
    <row r="7" spans="1:9" s="9" customFormat="1" ht="13.5" customHeight="1">
      <c r="A7" s="95">
        <v>4</v>
      </c>
      <c r="B7" s="95" t="s">
        <v>15</v>
      </c>
      <c r="C7" s="95" t="s">
        <v>16</v>
      </c>
      <c r="D7" s="30">
        <f>SUM(表2[[#This Row],[起始积分]:[R3]])</f>
        <v>382</v>
      </c>
      <c r="E7" s="30">
        <v>66</v>
      </c>
      <c r="F7" s="30">
        <v>140</v>
      </c>
      <c r="G7" s="30">
        <v>84</v>
      </c>
      <c r="H7" s="30">
        <v>92</v>
      </c>
      <c r="I7" s="108"/>
    </row>
    <row r="8" spans="1:9" s="9" customFormat="1" ht="13.5" customHeight="1">
      <c r="A8" s="95">
        <v>5</v>
      </c>
      <c r="B8" s="95" t="s">
        <v>17</v>
      </c>
      <c r="C8" s="96" t="s">
        <v>18</v>
      </c>
      <c r="D8" s="30">
        <f>SUM(表2[[#This Row],[起始积分]:[R3]])</f>
        <v>345</v>
      </c>
      <c r="E8" s="30">
        <v>105</v>
      </c>
      <c r="F8" s="30"/>
      <c r="G8" s="30">
        <v>100</v>
      </c>
      <c r="H8" s="30">
        <v>140</v>
      </c>
      <c r="I8" s="108"/>
    </row>
    <row r="9" spans="1:9" s="9" customFormat="1" ht="13.5" customHeight="1">
      <c r="A9" s="95">
        <v>6</v>
      </c>
      <c r="B9" s="33" t="s">
        <v>19</v>
      </c>
      <c r="C9" s="33" t="s">
        <v>12</v>
      </c>
      <c r="D9" s="30">
        <f>SUM(表2[[#This Row],[起始积分]:[R3]])</f>
        <v>343</v>
      </c>
      <c r="E9" s="30">
        <v>59</v>
      </c>
      <c r="F9" s="30">
        <v>100</v>
      </c>
      <c r="G9" s="30">
        <v>88</v>
      </c>
      <c r="H9" s="30">
        <v>96</v>
      </c>
      <c r="I9" s="108"/>
    </row>
    <row r="10" spans="1:9" s="9" customFormat="1" ht="13.5" customHeight="1">
      <c r="A10" s="95">
        <v>7</v>
      </c>
      <c r="B10" s="95" t="s">
        <v>20</v>
      </c>
      <c r="C10" s="95" t="s">
        <v>14</v>
      </c>
      <c r="D10" s="30">
        <f>SUM(表2[[#This Row],[起始积分]:[R3]])</f>
        <v>321</v>
      </c>
      <c r="E10" s="30">
        <v>105</v>
      </c>
      <c r="F10" s="30">
        <v>120</v>
      </c>
      <c r="G10" s="30">
        <v>96</v>
      </c>
      <c r="H10" s="30"/>
      <c r="I10" s="108"/>
    </row>
    <row r="11" spans="1:9" s="9" customFormat="1" ht="13.5" customHeight="1">
      <c r="A11" s="95">
        <v>7</v>
      </c>
      <c r="B11" s="95" t="s">
        <v>21</v>
      </c>
      <c r="C11" s="96" t="s">
        <v>22</v>
      </c>
      <c r="D11" s="30">
        <f>SUM(表2[[#This Row],[起始积分]:[R3]])</f>
        <v>321</v>
      </c>
      <c r="E11" s="30">
        <v>1</v>
      </c>
      <c r="F11" s="30">
        <v>92</v>
      </c>
      <c r="G11" s="30">
        <v>140</v>
      </c>
      <c r="H11" s="30">
        <v>88</v>
      </c>
      <c r="I11" s="108"/>
    </row>
    <row r="12" spans="1:9" s="9" customFormat="1" ht="13.5" customHeight="1">
      <c r="A12" s="95">
        <v>9</v>
      </c>
      <c r="B12" s="33" t="s">
        <v>23</v>
      </c>
      <c r="C12" s="33" t="s">
        <v>18</v>
      </c>
      <c r="D12" s="30">
        <f>SUM(表2[[#This Row],[起始积分]:[R3]])</f>
        <v>314</v>
      </c>
      <c r="E12" s="30">
        <v>34</v>
      </c>
      <c r="F12" s="30"/>
      <c r="G12" s="30">
        <v>160</v>
      </c>
      <c r="H12" s="30">
        <v>120</v>
      </c>
      <c r="I12" s="108"/>
    </row>
    <row r="13" spans="1:9" s="9" customFormat="1" ht="13.5" customHeight="1">
      <c r="A13" s="95">
        <v>10</v>
      </c>
      <c r="B13" s="33" t="s">
        <v>24</v>
      </c>
      <c r="C13" s="33" t="s">
        <v>25</v>
      </c>
      <c r="D13" s="30">
        <f>SUM(表2[[#This Row],[起始积分]:[R3]])</f>
        <v>220</v>
      </c>
      <c r="E13" s="30">
        <v>0</v>
      </c>
      <c r="F13" s="30"/>
      <c r="G13" s="30">
        <v>120</v>
      </c>
      <c r="H13" s="30">
        <v>100</v>
      </c>
      <c r="I13" s="108"/>
    </row>
    <row r="14" spans="1:9" s="9" customFormat="1" ht="13.5" customHeight="1">
      <c r="A14" s="95">
        <v>11</v>
      </c>
      <c r="B14" s="33" t="s">
        <v>26</v>
      </c>
      <c r="C14" s="33" t="s">
        <v>27</v>
      </c>
      <c r="D14" s="30">
        <f>SUM(表2[[#This Row],[起始积分]:[R3]])</f>
        <v>160</v>
      </c>
      <c r="E14" s="30">
        <v>0</v>
      </c>
      <c r="F14" s="30">
        <v>76</v>
      </c>
      <c r="G14" s="30"/>
      <c r="H14" s="30">
        <v>84</v>
      </c>
      <c r="I14" s="108"/>
    </row>
    <row r="15" spans="1:9" s="9" customFormat="1" ht="13.5" customHeight="1">
      <c r="A15" s="95">
        <v>12</v>
      </c>
      <c r="B15" s="33" t="s">
        <v>28</v>
      </c>
      <c r="C15" s="33" t="s">
        <v>27</v>
      </c>
      <c r="D15" s="30">
        <f>SUM(表2[[#This Row],[起始积分]:[R3]])</f>
        <v>156</v>
      </c>
      <c r="E15" s="30">
        <v>0</v>
      </c>
      <c r="F15" s="30">
        <v>84</v>
      </c>
      <c r="G15" s="30"/>
      <c r="H15" s="30">
        <v>72</v>
      </c>
      <c r="I15" s="108"/>
    </row>
    <row r="16" spans="1:9" s="9" customFormat="1" ht="13.5" customHeight="1">
      <c r="A16" s="95">
        <v>12</v>
      </c>
      <c r="B16" s="33" t="s">
        <v>29</v>
      </c>
      <c r="C16" s="33" t="s">
        <v>25</v>
      </c>
      <c r="D16" s="30">
        <f>SUM(表2[[#This Row],[起始积分]:[R3]])</f>
        <v>156</v>
      </c>
      <c r="E16" s="30">
        <v>0</v>
      </c>
      <c r="F16" s="30"/>
      <c r="G16" s="30">
        <v>80</v>
      </c>
      <c r="H16" s="30">
        <v>76</v>
      </c>
      <c r="I16" s="108"/>
    </row>
    <row r="17" spans="1:9" s="9" customFormat="1" ht="13.5" customHeight="1">
      <c r="A17" s="95">
        <v>14</v>
      </c>
      <c r="B17" s="33" t="s">
        <v>30</v>
      </c>
      <c r="C17" s="33" t="s">
        <v>31</v>
      </c>
      <c r="D17" s="30">
        <f>SUM(表2[[#This Row],[起始积分]:[R3]])</f>
        <v>152</v>
      </c>
      <c r="E17" s="30">
        <v>0</v>
      </c>
      <c r="F17" s="30">
        <v>72</v>
      </c>
      <c r="G17" s="30"/>
      <c r="H17" s="30">
        <v>80</v>
      </c>
      <c r="I17" s="108"/>
    </row>
    <row r="18" spans="1:9" s="9" customFormat="1" ht="13.5" customHeight="1">
      <c r="A18" s="95">
        <v>15</v>
      </c>
      <c r="B18" s="33" t="s">
        <v>32</v>
      </c>
      <c r="C18" s="99" t="s">
        <v>33</v>
      </c>
      <c r="D18" s="30">
        <f>SUM(表2[[#This Row],[起始积分]:[R3]])</f>
        <v>136</v>
      </c>
      <c r="E18" s="30">
        <v>40</v>
      </c>
      <c r="F18" s="30">
        <v>96</v>
      </c>
      <c r="G18" s="30"/>
      <c r="H18" s="30"/>
      <c r="I18" s="108"/>
    </row>
    <row r="19" spans="1:9" s="9" customFormat="1" ht="13.5" customHeight="1">
      <c r="A19" s="95">
        <v>16</v>
      </c>
      <c r="B19" s="111" t="s">
        <v>34</v>
      </c>
      <c r="C19" s="96" t="s">
        <v>16</v>
      </c>
      <c r="D19" s="30">
        <f>SUM(表2[[#This Row],[起始积分]:[R3]])</f>
        <v>114</v>
      </c>
      <c r="E19" s="30">
        <v>26</v>
      </c>
      <c r="F19" s="30">
        <v>88</v>
      </c>
      <c r="G19" s="30"/>
      <c r="H19" s="30"/>
      <c r="I19" s="108"/>
    </row>
    <row r="20" spans="1:9" s="9" customFormat="1" ht="13.5" customHeight="1">
      <c r="A20" s="95">
        <v>17</v>
      </c>
      <c r="B20" s="33" t="s">
        <v>35</v>
      </c>
      <c r="C20" s="33" t="s">
        <v>12</v>
      </c>
      <c r="D20" s="30">
        <f>SUM(表2[[#This Row],[起始积分]:[R3]])</f>
        <v>113</v>
      </c>
      <c r="E20" s="30">
        <v>33</v>
      </c>
      <c r="F20" s="30">
        <v>80</v>
      </c>
      <c r="G20" s="30"/>
      <c r="H20" s="30"/>
      <c r="I20" s="108"/>
    </row>
    <row r="21" spans="1:9" s="9" customFormat="1" ht="13.5" customHeight="1">
      <c r="A21" s="95">
        <v>18</v>
      </c>
      <c r="B21" s="95" t="s">
        <v>36</v>
      </c>
      <c r="C21" s="95" t="s">
        <v>27</v>
      </c>
      <c r="D21" s="30">
        <f>SUM(表2[[#This Row],[起始积分]:[R3]])</f>
        <v>79</v>
      </c>
      <c r="E21" s="30">
        <v>79</v>
      </c>
      <c r="F21" s="30"/>
      <c r="G21" s="30"/>
      <c r="H21" s="30"/>
    </row>
    <row r="22" spans="1:9" s="9" customFormat="1" ht="13.5" customHeight="1">
      <c r="A22" s="95">
        <v>19</v>
      </c>
      <c r="B22" s="95" t="s">
        <v>37</v>
      </c>
      <c r="C22" s="95" t="s">
        <v>27</v>
      </c>
      <c r="D22" s="30">
        <f>SUM(表2[[#This Row],[起始积分]:[R3]])</f>
        <v>77</v>
      </c>
      <c r="E22" s="30">
        <v>77</v>
      </c>
      <c r="F22" s="30"/>
      <c r="G22" s="30"/>
      <c r="H22" s="30"/>
    </row>
    <row r="23" spans="1:9" s="9" customFormat="1" ht="13.5" customHeight="1">
      <c r="A23" s="95">
        <v>20</v>
      </c>
      <c r="B23" s="33" t="s">
        <v>38</v>
      </c>
      <c r="C23" s="33" t="s">
        <v>18</v>
      </c>
      <c r="D23" s="30">
        <f>SUM(表2[[#This Row],[起始积分]:[R3]])</f>
        <v>73</v>
      </c>
      <c r="E23" s="30">
        <v>73</v>
      </c>
      <c r="F23" s="30"/>
      <c r="G23" s="30"/>
      <c r="H23" s="30"/>
    </row>
    <row r="24" spans="1:9" s="9" customFormat="1" ht="13.5" customHeight="1">
      <c r="A24" s="95">
        <v>21</v>
      </c>
      <c r="B24" s="27" t="s">
        <v>39</v>
      </c>
      <c r="C24" s="95" t="s">
        <v>40</v>
      </c>
      <c r="D24" s="30">
        <f>SUM(表2[[#This Row],[起始积分]:[R3]])</f>
        <v>47</v>
      </c>
      <c r="E24" s="30">
        <v>47</v>
      </c>
      <c r="F24" s="30"/>
      <c r="G24" s="30"/>
      <c r="H24" s="30"/>
    </row>
    <row r="25" spans="1:9" s="9" customFormat="1" ht="13.5" customHeight="1">
      <c r="A25" s="95">
        <v>22</v>
      </c>
      <c r="B25" s="111" t="s">
        <v>41</v>
      </c>
      <c r="C25" s="111" t="s">
        <v>40</v>
      </c>
      <c r="D25" s="30">
        <f>SUM(表2[[#This Row],[起始积分]:[R3]])</f>
        <v>45</v>
      </c>
      <c r="E25" s="30">
        <v>45</v>
      </c>
      <c r="F25" s="30"/>
      <c r="G25" s="30"/>
      <c r="H25" s="30"/>
    </row>
    <row r="26" spans="1:9" s="9" customFormat="1" ht="13.5" customHeight="1">
      <c r="A26" s="95">
        <v>23</v>
      </c>
      <c r="B26" s="33" t="s">
        <v>42</v>
      </c>
      <c r="C26" s="33" t="s">
        <v>18</v>
      </c>
      <c r="D26" s="30">
        <f>SUM(表2[[#This Row],[起始积分]:[R3]])</f>
        <v>29</v>
      </c>
      <c r="E26" s="30">
        <v>29</v>
      </c>
      <c r="F26" s="30"/>
      <c r="G26" s="30"/>
      <c r="H26" s="30"/>
    </row>
    <row r="27" spans="1:9" s="9" customFormat="1" ht="13.5" customHeight="1">
      <c r="A27" s="95">
        <v>24</v>
      </c>
      <c r="B27" s="95" t="s">
        <v>43</v>
      </c>
      <c r="C27" s="95" t="s">
        <v>22</v>
      </c>
      <c r="D27" s="30">
        <f>SUM(表2[[#This Row],[起始积分]:[R3]])</f>
        <v>27</v>
      </c>
      <c r="E27" s="30">
        <v>27</v>
      </c>
      <c r="F27" s="30"/>
      <c r="G27" s="30"/>
      <c r="H27" s="30"/>
    </row>
    <row r="28" spans="1:9" s="9" customFormat="1" ht="13.5" customHeight="1">
      <c r="A28" s="95">
        <v>25</v>
      </c>
      <c r="B28" s="95" t="s">
        <v>44</v>
      </c>
      <c r="C28" s="95" t="s">
        <v>12</v>
      </c>
      <c r="D28" s="30">
        <f>SUM(表2[[#This Row],[起始积分]:[R3]])</f>
        <v>10</v>
      </c>
      <c r="E28" s="30">
        <v>10</v>
      </c>
      <c r="F28" s="30"/>
      <c r="G28" s="30"/>
      <c r="H28" s="30"/>
    </row>
    <row r="29" spans="1:9" s="9" customFormat="1">
      <c r="A29" s="95">
        <v>26</v>
      </c>
      <c r="B29" s="111" t="s">
        <v>45</v>
      </c>
      <c r="C29" s="112" t="s">
        <v>46</v>
      </c>
      <c r="D29" s="30">
        <f>SUM(表2[[#This Row],[起始积分]:[R3]])</f>
        <v>6</v>
      </c>
      <c r="E29" s="30">
        <v>6</v>
      </c>
      <c r="F29" s="30"/>
      <c r="G29" s="30"/>
      <c r="H29" s="30"/>
    </row>
    <row r="30" spans="1:9" s="9" customFormat="1">
      <c r="A30" s="95">
        <v>26</v>
      </c>
      <c r="B30" s="95" t="s">
        <v>372</v>
      </c>
      <c r="C30" s="95" t="s">
        <v>48</v>
      </c>
      <c r="D30" s="30">
        <f>SUM(表2[[#This Row],[起始积分]:[R3]])</f>
        <v>6</v>
      </c>
      <c r="E30" s="30">
        <v>6</v>
      </c>
      <c r="F30" s="30"/>
      <c r="G30" s="30"/>
      <c r="H30" s="30"/>
    </row>
    <row r="31" spans="1:9" s="9" customFormat="1">
      <c r="A31" s="95">
        <v>28</v>
      </c>
      <c r="B31" s="33" t="s">
        <v>49</v>
      </c>
      <c r="C31" s="33" t="s">
        <v>50</v>
      </c>
      <c r="D31" s="30">
        <f>SUM(表2[[#This Row],[起始积分]:[R3]])</f>
        <v>4</v>
      </c>
      <c r="E31" s="30">
        <v>4</v>
      </c>
      <c r="F31" s="30"/>
      <c r="G31" s="30"/>
      <c r="H31" s="30"/>
    </row>
    <row r="32" spans="1:9" s="9" customFormat="1">
      <c r="A32" s="95">
        <v>29</v>
      </c>
      <c r="B32" s="95" t="s">
        <v>53</v>
      </c>
      <c r="C32" s="95" t="s">
        <v>54</v>
      </c>
      <c r="D32" s="30">
        <f>SUM(表2[[#This Row],[起始积分]:[R3]])</f>
        <v>1</v>
      </c>
      <c r="E32" s="30">
        <v>1</v>
      </c>
      <c r="F32" s="30"/>
      <c r="G32" s="30"/>
      <c r="H32" s="30"/>
    </row>
    <row r="33" spans="1:8" s="9" customFormat="1">
      <c r="A33" s="95">
        <v>30</v>
      </c>
      <c r="B33" s="33" t="s">
        <v>55</v>
      </c>
      <c r="C33" s="33" t="s">
        <v>56</v>
      </c>
      <c r="D33" s="30">
        <f>SUM(表2[[#This Row],[起始积分]:[R3]])</f>
        <v>1</v>
      </c>
      <c r="E33" s="30">
        <v>1</v>
      </c>
      <c r="F33" s="30"/>
      <c r="G33" s="30"/>
      <c r="H33" s="30"/>
    </row>
    <row r="35" spans="1:8" ht="13.5" customHeight="1">
      <c r="A35" s="16" t="s">
        <v>57</v>
      </c>
      <c r="B35" s="90"/>
      <c r="C35" s="90"/>
      <c r="D35" s="90"/>
      <c r="E35" s="90"/>
    </row>
    <row r="36" spans="1:8">
      <c r="A36" s="16" t="s">
        <v>58</v>
      </c>
      <c r="B36" s="90"/>
      <c r="C36" s="90"/>
      <c r="D36" s="90"/>
      <c r="E36" s="90"/>
    </row>
    <row r="37" spans="1:8">
      <c r="A37" s="16" t="s">
        <v>59</v>
      </c>
      <c r="B37" s="90"/>
      <c r="C37" s="90"/>
      <c r="D37" s="90"/>
      <c r="E37" s="90"/>
    </row>
  </sheetData>
  <mergeCells count="2">
    <mergeCell ref="A1:F1"/>
    <mergeCell ref="A2:F2"/>
  </mergeCells>
  <phoneticPr fontId="33" type="noConversion"/>
  <pageMargins left="0.69930555555555596" right="0.69930555555555596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J45"/>
  <sheetViews>
    <sheetView workbookViewId="0">
      <selection activeCell="L14" sqref="L14"/>
    </sheetView>
  </sheetViews>
  <sheetFormatPr defaultColWidth="8.875" defaultRowHeight="13.5"/>
  <cols>
    <col min="2" max="2" width="10.25" customWidth="1"/>
    <col min="3" max="3" width="14.625" customWidth="1"/>
    <col min="4" max="4" width="9.75" customWidth="1"/>
    <col min="5" max="5" width="10.5" customWidth="1"/>
    <col min="6" max="10" width="6.625" customWidth="1"/>
  </cols>
  <sheetData>
    <row r="1" spans="1:10" ht="22.5">
      <c r="A1" s="118" t="s">
        <v>338</v>
      </c>
      <c r="B1" s="118"/>
      <c r="C1" s="118"/>
      <c r="D1" s="118"/>
      <c r="E1" s="118"/>
      <c r="F1" s="118"/>
      <c r="G1" s="22"/>
    </row>
    <row r="2" spans="1:10" ht="14.25" customHeight="1">
      <c r="A2" s="116" t="s">
        <v>370</v>
      </c>
      <c r="B2" s="116"/>
      <c r="C2" s="116"/>
      <c r="D2" s="116"/>
      <c r="E2" s="116"/>
      <c r="F2" s="116"/>
      <c r="G2" s="23"/>
    </row>
    <row r="3" spans="1:10" ht="13.5" customHeight="1">
      <c r="A3" s="24" t="s">
        <v>1</v>
      </c>
      <c r="B3" s="25" t="s">
        <v>2</v>
      </c>
      <c r="C3" s="4" t="s">
        <v>196</v>
      </c>
      <c r="D3" s="25" t="s">
        <v>4</v>
      </c>
      <c r="E3" s="25" t="s">
        <v>5</v>
      </c>
      <c r="F3" s="25" t="s">
        <v>6</v>
      </c>
      <c r="G3" s="26" t="s">
        <v>7</v>
      </c>
      <c r="H3" s="26" t="s">
        <v>8</v>
      </c>
      <c r="I3" s="26" t="s">
        <v>61</v>
      </c>
      <c r="J3" s="25" t="s">
        <v>62</v>
      </c>
    </row>
    <row r="4" spans="1:10">
      <c r="A4" s="27">
        <v>1</v>
      </c>
      <c r="B4" s="28" t="s">
        <v>262</v>
      </c>
      <c r="C4" s="28" t="s">
        <v>18</v>
      </c>
      <c r="D4" s="29">
        <f>SUM(表10[[#This Row],[起始积分]:[R5]])</f>
        <v>236</v>
      </c>
      <c r="E4" s="29">
        <v>10</v>
      </c>
      <c r="F4" s="29">
        <v>70</v>
      </c>
      <c r="G4" s="29"/>
      <c r="H4" s="29">
        <v>72</v>
      </c>
      <c r="I4" s="29"/>
      <c r="J4" s="29">
        <v>84</v>
      </c>
    </row>
    <row r="5" spans="1:10">
      <c r="A5" s="27">
        <v>2</v>
      </c>
      <c r="B5" s="27" t="s">
        <v>204</v>
      </c>
      <c r="C5" s="27" t="s">
        <v>14</v>
      </c>
      <c r="D5" s="29">
        <f>SUM(表10[[#This Row],[起始积分]:[R5]])</f>
        <v>160</v>
      </c>
      <c r="E5" s="30">
        <v>0</v>
      </c>
      <c r="F5" s="29">
        <v>80</v>
      </c>
      <c r="G5" s="31"/>
      <c r="H5" s="32"/>
      <c r="I5" s="29"/>
      <c r="J5" s="29">
        <v>80</v>
      </c>
    </row>
    <row r="6" spans="1:10">
      <c r="A6" s="27">
        <v>3</v>
      </c>
      <c r="B6" s="27" t="s">
        <v>258</v>
      </c>
      <c r="C6" s="27" t="s">
        <v>259</v>
      </c>
      <c r="D6" s="29">
        <f>SUM(表10[[#This Row],[起始积分]:[R5]])</f>
        <v>152</v>
      </c>
      <c r="E6" s="30">
        <v>32</v>
      </c>
      <c r="F6" s="29"/>
      <c r="G6" s="31">
        <v>120</v>
      </c>
      <c r="H6" s="32"/>
      <c r="I6" s="29"/>
      <c r="J6" s="29"/>
    </row>
    <row r="7" spans="1:10">
      <c r="A7" s="27">
        <v>4</v>
      </c>
      <c r="B7" s="33" t="s">
        <v>297</v>
      </c>
      <c r="C7" s="33" t="s">
        <v>18</v>
      </c>
      <c r="D7" s="29">
        <f>SUM(表10[[#This Row],[起始积分]:[R5]])</f>
        <v>124</v>
      </c>
      <c r="E7" s="30">
        <v>10</v>
      </c>
      <c r="F7" s="29">
        <v>50</v>
      </c>
      <c r="G7" s="31"/>
      <c r="H7" s="32"/>
      <c r="I7" s="29"/>
      <c r="J7" s="29">
        <v>64</v>
      </c>
    </row>
    <row r="8" spans="1:10">
      <c r="A8" s="27">
        <v>5</v>
      </c>
      <c r="B8" s="32" t="s">
        <v>339</v>
      </c>
      <c r="C8" s="32" t="s">
        <v>245</v>
      </c>
      <c r="D8" s="29">
        <f>SUM(表10[[#This Row],[起始积分]:[R5]])</f>
        <v>120</v>
      </c>
      <c r="E8" s="34">
        <v>0</v>
      </c>
      <c r="F8" s="35"/>
      <c r="G8" s="35"/>
      <c r="H8" s="29">
        <v>120</v>
      </c>
      <c r="I8" s="29"/>
      <c r="J8" s="29"/>
    </row>
    <row r="9" spans="1:10">
      <c r="A9" s="27">
        <v>6</v>
      </c>
      <c r="B9" s="32" t="s">
        <v>87</v>
      </c>
      <c r="C9" s="32" t="s">
        <v>22</v>
      </c>
      <c r="D9" s="36">
        <f>SUM(表10[[#This Row],[起始积分]:[R5]])</f>
        <v>100</v>
      </c>
      <c r="E9" s="34"/>
      <c r="F9" s="35"/>
      <c r="G9" s="37"/>
      <c r="H9" s="32"/>
      <c r="I9" s="29"/>
      <c r="J9" s="29">
        <v>100</v>
      </c>
    </row>
    <row r="10" spans="1:10">
      <c r="A10" s="27">
        <v>7</v>
      </c>
      <c r="B10" s="33" t="s">
        <v>108</v>
      </c>
      <c r="C10" s="33" t="s">
        <v>18</v>
      </c>
      <c r="D10" s="29">
        <f>SUM(表10[[#This Row],[起始积分]:[R5]])</f>
        <v>72</v>
      </c>
      <c r="E10" s="30">
        <v>12</v>
      </c>
      <c r="F10" s="29">
        <v>60</v>
      </c>
      <c r="G10" s="31"/>
      <c r="H10" s="32"/>
      <c r="I10" s="29"/>
      <c r="J10" s="29"/>
    </row>
    <row r="11" spans="1:10">
      <c r="A11" s="27">
        <v>7</v>
      </c>
      <c r="B11" s="32" t="s">
        <v>340</v>
      </c>
      <c r="C11" s="32" t="s">
        <v>22</v>
      </c>
      <c r="D11" s="36">
        <f>SUM(表10[[#This Row],[起始积分]:[R5]])</f>
        <v>72</v>
      </c>
      <c r="E11" s="34"/>
      <c r="F11" s="35"/>
      <c r="G11" s="37"/>
      <c r="H11" s="32"/>
      <c r="I11" s="29"/>
      <c r="J11" s="29">
        <v>72</v>
      </c>
    </row>
    <row r="12" spans="1:10">
      <c r="A12" s="27">
        <v>9</v>
      </c>
      <c r="B12" s="32" t="s">
        <v>341</v>
      </c>
      <c r="C12" s="32" t="s">
        <v>186</v>
      </c>
      <c r="D12" s="36">
        <f>SUM(表10[[#This Row],[起始积分]:[R5]])</f>
        <v>68</v>
      </c>
      <c r="E12" s="34"/>
      <c r="F12" s="35"/>
      <c r="G12" s="37"/>
      <c r="H12" s="32"/>
      <c r="I12" s="29"/>
      <c r="J12" s="29">
        <v>68</v>
      </c>
    </row>
    <row r="13" spans="1:10">
      <c r="A13" s="27">
        <v>10</v>
      </c>
      <c r="B13" s="32" t="s">
        <v>342</v>
      </c>
      <c r="C13" s="32" t="s">
        <v>66</v>
      </c>
      <c r="D13" s="36">
        <f>SUM(表10[[#This Row],[起始积分]:[R5]])</f>
        <v>60</v>
      </c>
      <c r="E13" s="34">
        <v>0</v>
      </c>
      <c r="F13" s="35"/>
      <c r="G13" s="37"/>
      <c r="H13" s="32"/>
      <c r="I13" s="29">
        <v>60</v>
      </c>
      <c r="J13" s="36"/>
    </row>
    <row r="14" spans="1:10">
      <c r="A14" s="27">
        <v>11</v>
      </c>
      <c r="B14" s="28" t="s">
        <v>23</v>
      </c>
      <c r="C14" s="28" t="s">
        <v>18</v>
      </c>
      <c r="D14" s="29">
        <f>SUM(表10[[#This Row],[起始积分]:[R5]])</f>
        <v>58</v>
      </c>
      <c r="E14" s="29">
        <v>10</v>
      </c>
      <c r="F14" s="29">
        <v>48</v>
      </c>
      <c r="G14" s="31"/>
      <c r="H14" s="32"/>
      <c r="I14" s="29"/>
      <c r="J14" s="29"/>
    </row>
    <row r="15" spans="1:10">
      <c r="A15" s="27">
        <v>12</v>
      </c>
      <c r="B15" s="28" t="s">
        <v>252</v>
      </c>
      <c r="C15" s="28" t="s">
        <v>25</v>
      </c>
      <c r="D15" s="29">
        <f>SUM(表10[[#This Row],[起始积分]:[R5]])</f>
        <v>57</v>
      </c>
      <c r="E15" s="29">
        <v>9</v>
      </c>
      <c r="F15" s="29">
        <v>48</v>
      </c>
      <c r="G15" s="31"/>
      <c r="H15" s="32"/>
      <c r="I15" s="29"/>
      <c r="J15" s="29"/>
    </row>
    <row r="16" spans="1:10" ht="13.5" customHeight="1">
      <c r="A16" s="27">
        <v>13</v>
      </c>
      <c r="B16" s="28" t="s">
        <v>85</v>
      </c>
      <c r="C16" s="28" t="s">
        <v>86</v>
      </c>
      <c r="D16" s="29">
        <f>SUM(表10[[#This Row],[起始积分]:[R5]])</f>
        <v>56</v>
      </c>
      <c r="E16" s="29">
        <v>12</v>
      </c>
      <c r="F16" s="29">
        <v>44</v>
      </c>
      <c r="G16" s="31"/>
      <c r="H16" s="32"/>
      <c r="I16" s="29"/>
      <c r="J16" s="29"/>
    </row>
    <row r="17" spans="1:10">
      <c r="A17" s="27">
        <v>14</v>
      </c>
      <c r="B17" s="27" t="s">
        <v>343</v>
      </c>
      <c r="C17" s="27" t="s">
        <v>14</v>
      </c>
      <c r="D17" s="29">
        <f>SUM(表10[[#This Row],[起始积分]:[R5]])</f>
        <v>36</v>
      </c>
      <c r="E17" s="30">
        <v>0</v>
      </c>
      <c r="F17" s="29">
        <v>36</v>
      </c>
      <c r="G17" s="31"/>
      <c r="H17" s="32"/>
      <c r="I17" s="29"/>
      <c r="J17" s="29"/>
    </row>
    <row r="18" spans="1:10">
      <c r="A18" s="27">
        <v>15</v>
      </c>
      <c r="B18" s="28" t="s">
        <v>224</v>
      </c>
      <c r="C18" s="28" t="s">
        <v>40</v>
      </c>
      <c r="D18" s="29">
        <f>SUM(表10[[#This Row],[起始积分]:[R5]])</f>
        <v>13</v>
      </c>
      <c r="E18" s="29">
        <v>13</v>
      </c>
      <c r="F18" s="29"/>
      <c r="G18" s="31"/>
      <c r="H18" s="32"/>
      <c r="I18" s="29"/>
      <c r="J18" s="29"/>
    </row>
    <row r="19" spans="1:10">
      <c r="A19" s="27">
        <v>15</v>
      </c>
      <c r="B19" s="33" t="s">
        <v>69</v>
      </c>
      <c r="C19" s="33" t="s">
        <v>12</v>
      </c>
      <c r="D19" s="29">
        <f>SUM(表10[[#This Row],[起始积分]:[R5]])</f>
        <v>13</v>
      </c>
      <c r="E19" s="30">
        <v>13</v>
      </c>
      <c r="F19" s="29"/>
      <c r="G19" s="31"/>
      <c r="H19" s="32"/>
      <c r="I19" s="29"/>
      <c r="J19" s="29"/>
    </row>
    <row r="20" spans="1:10">
      <c r="A20" s="27">
        <v>17</v>
      </c>
      <c r="B20" s="33" t="s">
        <v>277</v>
      </c>
      <c r="C20" s="33" t="s">
        <v>245</v>
      </c>
      <c r="D20" s="29">
        <f>SUM(表10[[#This Row],[起始积分]:[R5]])</f>
        <v>12</v>
      </c>
      <c r="E20" s="30">
        <v>12</v>
      </c>
      <c r="F20" s="29"/>
      <c r="G20" s="31"/>
      <c r="H20" s="32"/>
      <c r="I20" s="29"/>
      <c r="J20" s="29"/>
    </row>
    <row r="21" spans="1:10">
      <c r="A21" s="27">
        <v>18</v>
      </c>
      <c r="B21" s="38" t="s">
        <v>260</v>
      </c>
      <c r="C21" s="27" t="s">
        <v>18</v>
      </c>
      <c r="D21" s="29">
        <f>SUM(表10[[#This Row],[起始积分]:[R5]])</f>
        <v>10</v>
      </c>
      <c r="E21" s="31">
        <v>10</v>
      </c>
      <c r="F21" s="29"/>
      <c r="G21" s="31"/>
      <c r="H21" s="32"/>
      <c r="I21" s="29"/>
      <c r="J21" s="29"/>
    </row>
    <row r="22" spans="1:10">
      <c r="A22" s="27">
        <v>19</v>
      </c>
      <c r="B22" s="27" t="s">
        <v>250</v>
      </c>
      <c r="C22" s="27" t="s">
        <v>18</v>
      </c>
      <c r="D22" s="29">
        <f>SUM(表10[[#This Row],[起始积分]:[R5]])</f>
        <v>9</v>
      </c>
      <c r="E22" s="30">
        <v>9</v>
      </c>
      <c r="F22" s="29"/>
      <c r="G22" s="31"/>
      <c r="H22" s="32"/>
      <c r="I22" s="29"/>
      <c r="J22" s="29"/>
    </row>
    <row r="23" spans="1:10">
      <c r="A23" s="27">
        <v>20</v>
      </c>
      <c r="B23" s="27" t="s">
        <v>344</v>
      </c>
      <c r="C23" s="27" t="s">
        <v>111</v>
      </c>
      <c r="D23" s="29">
        <f>SUM(表10[[#This Row],[起始积分]:[R5]])</f>
        <v>8</v>
      </c>
      <c r="E23" s="30">
        <v>8</v>
      </c>
      <c r="F23" s="29"/>
      <c r="G23" s="31"/>
      <c r="H23" s="32"/>
      <c r="I23" s="29"/>
      <c r="J23" s="29"/>
    </row>
    <row r="24" spans="1:10">
      <c r="A24" s="27">
        <v>21</v>
      </c>
      <c r="B24" s="27" t="s">
        <v>34</v>
      </c>
      <c r="C24" s="27" t="s">
        <v>16</v>
      </c>
      <c r="D24" s="29">
        <f>SUM(表10[[#This Row],[起始积分]:[R5]])</f>
        <v>7</v>
      </c>
      <c r="E24" s="31">
        <v>7</v>
      </c>
      <c r="F24" s="29"/>
      <c r="G24" s="31"/>
      <c r="H24" s="32"/>
      <c r="I24" s="29"/>
      <c r="J24" s="29"/>
    </row>
    <row r="25" spans="1:10">
      <c r="A25" s="27">
        <v>21</v>
      </c>
      <c r="B25" s="38" t="s">
        <v>116</v>
      </c>
      <c r="C25" s="27" t="s">
        <v>117</v>
      </c>
      <c r="D25" s="29">
        <f>SUM(表10[[#This Row],[起始积分]:[R5]])</f>
        <v>7</v>
      </c>
      <c r="E25" s="30">
        <v>7</v>
      </c>
      <c r="F25" s="29"/>
      <c r="G25" s="31"/>
      <c r="H25" s="32"/>
      <c r="I25" s="29"/>
      <c r="J25" s="29"/>
    </row>
    <row r="26" spans="1:10">
      <c r="A26" s="27">
        <v>23</v>
      </c>
      <c r="B26" s="38" t="s">
        <v>345</v>
      </c>
      <c r="C26" s="27" t="s">
        <v>117</v>
      </c>
      <c r="D26" s="29">
        <f>SUM(表10[[#This Row],[起始积分]:[R5]])</f>
        <v>6</v>
      </c>
      <c r="E26" s="30">
        <v>6</v>
      </c>
      <c r="F26" s="29"/>
      <c r="G26" s="31"/>
      <c r="H26" s="32"/>
      <c r="I26" s="29"/>
      <c r="J26" s="29"/>
    </row>
    <row r="27" spans="1:10">
      <c r="A27" s="27">
        <v>23</v>
      </c>
      <c r="B27" s="38" t="s">
        <v>261</v>
      </c>
      <c r="C27" s="27" t="s">
        <v>25</v>
      </c>
      <c r="D27" s="29">
        <f>SUM(表10[[#This Row],[起始积分]:[R5]])</f>
        <v>6</v>
      </c>
      <c r="E27" s="30">
        <v>6</v>
      </c>
      <c r="F27" s="29"/>
      <c r="G27" s="31"/>
      <c r="H27" s="32"/>
      <c r="I27" s="29"/>
      <c r="J27" s="29"/>
    </row>
    <row r="28" spans="1:10">
      <c r="A28" s="27">
        <v>23</v>
      </c>
      <c r="B28" s="38" t="s">
        <v>346</v>
      </c>
      <c r="C28" s="27" t="s">
        <v>111</v>
      </c>
      <c r="D28" s="29">
        <f>SUM(表10[[#This Row],[起始积分]:[R5]])</f>
        <v>6</v>
      </c>
      <c r="E28" s="30">
        <v>6</v>
      </c>
      <c r="F28" s="29"/>
      <c r="G28" s="31"/>
      <c r="H28" s="32"/>
      <c r="I28" s="29"/>
      <c r="J28" s="29"/>
    </row>
    <row r="29" spans="1:10">
      <c r="A29" s="27">
        <v>26</v>
      </c>
      <c r="B29" s="38" t="s">
        <v>212</v>
      </c>
      <c r="C29" s="27" t="s">
        <v>66</v>
      </c>
      <c r="D29" s="29">
        <f>SUM(表10[[#This Row],[起始积分]:[R5]])</f>
        <v>4</v>
      </c>
      <c r="E29" s="30">
        <v>4</v>
      </c>
      <c r="F29" s="29"/>
      <c r="G29" s="31"/>
      <c r="H29" s="32"/>
      <c r="I29" s="29"/>
      <c r="J29" s="29"/>
    </row>
    <row r="30" spans="1:10">
      <c r="A30" s="27">
        <v>27</v>
      </c>
      <c r="B30" s="27" t="s">
        <v>334</v>
      </c>
      <c r="C30" s="27" t="s">
        <v>40</v>
      </c>
      <c r="D30" s="29">
        <f>SUM(表10[[#This Row],[起始积分]:[R5]])</f>
        <v>2</v>
      </c>
      <c r="E30" s="30">
        <v>2</v>
      </c>
      <c r="F30" s="29"/>
      <c r="G30" s="31"/>
      <c r="H30" s="32"/>
      <c r="I30" s="29"/>
      <c r="J30" s="29"/>
    </row>
    <row r="31" spans="1:10">
      <c r="A31" s="27">
        <v>27</v>
      </c>
      <c r="B31" s="38" t="s">
        <v>310</v>
      </c>
      <c r="C31" s="27" t="s">
        <v>22</v>
      </c>
      <c r="D31" s="29">
        <f>SUM(表10[[#This Row],[起始积分]:[R5]])</f>
        <v>2</v>
      </c>
      <c r="E31" s="30">
        <v>2</v>
      </c>
      <c r="F31" s="29"/>
      <c r="G31" s="31"/>
      <c r="H31" s="32"/>
      <c r="I31" s="29"/>
      <c r="J31" s="29"/>
    </row>
    <row r="32" spans="1:10">
      <c r="A32" s="27">
        <v>29</v>
      </c>
      <c r="B32" s="27" t="s">
        <v>109</v>
      </c>
      <c r="C32" s="27" t="s">
        <v>40</v>
      </c>
      <c r="D32" s="29">
        <f>SUM(表10[[#This Row],[起始积分]:[R5]])</f>
        <v>1</v>
      </c>
      <c r="E32" s="30">
        <v>1</v>
      </c>
      <c r="F32" s="29"/>
      <c r="G32" s="31"/>
      <c r="H32" s="32"/>
      <c r="I32" s="29"/>
      <c r="J32" s="29"/>
    </row>
    <row r="33" spans="1:10">
      <c r="A33" s="27">
        <v>29</v>
      </c>
      <c r="B33" s="33" t="s">
        <v>11</v>
      </c>
      <c r="C33" s="33" t="s">
        <v>12</v>
      </c>
      <c r="D33" s="29">
        <f>SUM(表10[[#This Row],[起始积分]:[R5]])</f>
        <v>1</v>
      </c>
      <c r="E33" s="30">
        <v>1</v>
      </c>
      <c r="F33" s="29"/>
      <c r="G33" s="31"/>
      <c r="H33" s="32"/>
      <c r="I33" s="29"/>
      <c r="J33" s="29"/>
    </row>
    <row r="34" spans="1:10">
      <c r="A34" s="27">
        <v>29</v>
      </c>
      <c r="B34" s="27" t="s">
        <v>347</v>
      </c>
      <c r="C34" s="27" t="s">
        <v>18</v>
      </c>
      <c r="D34" s="29">
        <f>SUM(表10[[#This Row],[起始积分]:[R5]])</f>
        <v>1</v>
      </c>
      <c r="E34" s="30">
        <v>1</v>
      </c>
      <c r="F34" s="29"/>
      <c r="G34" s="31"/>
      <c r="H34" s="32"/>
      <c r="I34" s="29"/>
      <c r="J34" s="29"/>
    </row>
    <row r="35" spans="1:10">
      <c r="A35" s="27">
        <v>29</v>
      </c>
      <c r="B35" s="38" t="s">
        <v>201</v>
      </c>
      <c r="C35" s="27" t="s">
        <v>40</v>
      </c>
      <c r="D35" s="29">
        <f>SUM(表10[[#This Row],[起始积分]:[R5]])</f>
        <v>1</v>
      </c>
      <c r="E35" s="30">
        <v>1</v>
      </c>
      <c r="F35" s="29"/>
      <c r="G35" s="31"/>
      <c r="H35" s="32"/>
      <c r="I35" s="29"/>
      <c r="J35" s="29"/>
    </row>
    <row r="36" spans="1:10" ht="14.25">
      <c r="B36" s="39"/>
      <c r="C36" s="40"/>
      <c r="D36" s="40"/>
      <c r="E36" s="40"/>
    </row>
    <row r="37" spans="1:10">
      <c r="A37" s="16" t="s">
        <v>194</v>
      </c>
    </row>
    <row r="38" spans="1:10">
      <c r="A38" s="16" t="s">
        <v>180</v>
      </c>
    </row>
    <row r="39" spans="1:10">
      <c r="A39" s="16" t="s">
        <v>213</v>
      </c>
    </row>
    <row r="40" spans="1:10">
      <c r="A40" s="16" t="s">
        <v>182</v>
      </c>
    </row>
    <row r="41" spans="1:10">
      <c r="A41" s="16" t="s">
        <v>348</v>
      </c>
    </row>
    <row r="44" spans="1:10">
      <c r="A44" s="41"/>
    </row>
    <row r="45" spans="1:10">
      <c r="A45" s="40"/>
    </row>
  </sheetData>
  <mergeCells count="2">
    <mergeCell ref="A1:F1"/>
    <mergeCell ref="A2:F2"/>
  </mergeCells>
  <phoneticPr fontId="33" type="noConversion"/>
  <pageMargins left="0.69930555555555596" right="0.69930555555555596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H19" sqref="H19"/>
    </sheetView>
  </sheetViews>
  <sheetFormatPr defaultColWidth="8.875" defaultRowHeight="13.5"/>
  <cols>
    <col min="1" max="1" width="5.875" customWidth="1"/>
    <col min="2" max="2" width="13.75" style="2" customWidth="1"/>
    <col min="3" max="3" width="8.125" style="2" customWidth="1"/>
    <col min="4" max="4" width="10.5" customWidth="1"/>
    <col min="5" max="6" width="9.625" customWidth="1"/>
    <col min="7" max="9" width="6.625" customWidth="1"/>
    <col min="10" max="10" width="6" customWidth="1"/>
    <col min="11" max="11" width="5.625" customWidth="1"/>
  </cols>
  <sheetData>
    <row r="1" spans="1:11" ht="22.5">
      <c r="A1" s="118" t="s">
        <v>349</v>
      </c>
      <c r="B1" s="118"/>
      <c r="C1" s="118"/>
      <c r="D1" s="118"/>
      <c r="E1" s="118"/>
      <c r="F1" s="118"/>
    </row>
    <row r="2" spans="1:11" ht="14.25" customHeight="1">
      <c r="A2" s="119" t="s">
        <v>370</v>
      </c>
      <c r="B2" s="119"/>
      <c r="C2" s="119"/>
      <c r="D2" s="119"/>
      <c r="E2" s="119"/>
      <c r="F2" s="119"/>
      <c r="G2" s="18"/>
      <c r="H2" s="18"/>
      <c r="I2" s="18"/>
    </row>
    <row r="3" spans="1:11" ht="14.25">
      <c r="A3" s="4" t="s">
        <v>1</v>
      </c>
      <c r="B3" s="4" t="s">
        <v>2</v>
      </c>
      <c r="C3" s="4" t="s">
        <v>196</v>
      </c>
      <c r="D3" s="4" t="s">
        <v>350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61</v>
      </c>
      <c r="K3" s="4" t="s">
        <v>62</v>
      </c>
    </row>
    <row r="4" spans="1:11" ht="14.25">
      <c r="A4" s="20">
        <v>1</v>
      </c>
      <c r="B4" s="122" t="s">
        <v>351</v>
      </c>
      <c r="C4" s="120" t="s">
        <v>16</v>
      </c>
      <c r="D4" s="5" t="s">
        <v>352</v>
      </c>
      <c r="E4" s="8">
        <f>SUM(表5[[#This Row],[起始积分]:[R5]])</f>
        <v>1020</v>
      </c>
      <c r="F4" s="8">
        <v>260</v>
      </c>
      <c r="G4" s="8">
        <v>200</v>
      </c>
      <c r="H4" s="8">
        <v>180</v>
      </c>
      <c r="I4" s="8">
        <v>200</v>
      </c>
      <c r="J4" s="8">
        <v>180</v>
      </c>
      <c r="K4" s="21"/>
    </row>
    <row r="5" spans="1:11" s="19" customFormat="1" ht="13.5" customHeight="1">
      <c r="A5" s="20">
        <v>2</v>
      </c>
      <c r="B5" s="122" t="s">
        <v>353</v>
      </c>
      <c r="C5" s="121" t="s">
        <v>14</v>
      </c>
      <c r="D5" s="5" t="s">
        <v>354</v>
      </c>
      <c r="E5" s="8">
        <f>SUM(表5[[#This Row],[起始积分]:[R5]])</f>
        <v>810</v>
      </c>
      <c r="F5" s="8">
        <v>18</v>
      </c>
      <c r="G5" s="8">
        <v>180</v>
      </c>
      <c r="H5" s="8">
        <v>92</v>
      </c>
      <c r="I5" s="8">
        <v>180</v>
      </c>
      <c r="J5" s="8">
        <v>180</v>
      </c>
      <c r="K5" s="8">
        <v>160</v>
      </c>
    </row>
    <row r="6" spans="1:11" s="19" customFormat="1" ht="14.25">
      <c r="A6" s="20">
        <v>3</v>
      </c>
      <c r="B6" s="122" t="s">
        <v>355</v>
      </c>
      <c r="C6" s="121" t="s">
        <v>50</v>
      </c>
      <c r="D6" s="5" t="s">
        <v>356</v>
      </c>
      <c r="E6" s="8">
        <f>SUM(表5[[#This Row],[起始积分]:[R5]])</f>
        <v>754</v>
      </c>
      <c r="F6" s="8">
        <v>14</v>
      </c>
      <c r="G6" s="8">
        <v>140</v>
      </c>
      <c r="H6" s="8">
        <v>200</v>
      </c>
      <c r="I6" s="8">
        <v>200</v>
      </c>
      <c r="J6" s="8">
        <v>200</v>
      </c>
      <c r="K6" s="21"/>
    </row>
    <row r="7" spans="1:11" s="19" customFormat="1" ht="14.25">
      <c r="A7" s="20">
        <v>4</v>
      </c>
      <c r="B7" s="122" t="s">
        <v>357</v>
      </c>
      <c r="C7" s="121" t="s">
        <v>358</v>
      </c>
      <c r="D7" s="5" t="s">
        <v>354</v>
      </c>
      <c r="E7" s="8">
        <f>SUM(表5[[#This Row],[起始积分]:[R5]])</f>
        <v>416</v>
      </c>
      <c r="F7" s="8">
        <v>0</v>
      </c>
      <c r="G7" s="8">
        <v>160</v>
      </c>
      <c r="H7" s="8">
        <v>72</v>
      </c>
      <c r="I7" s="8">
        <v>96</v>
      </c>
      <c r="J7" s="8">
        <v>88</v>
      </c>
      <c r="K7" s="8"/>
    </row>
    <row r="8" spans="1:11" s="19" customFormat="1" ht="14.25">
      <c r="A8" s="20">
        <v>5</v>
      </c>
      <c r="B8" s="122" t="s">
        <v>359</v>
      </c>
      <c r="C8" s="121" t="s">
        <v>223</v>
      </c>
      <c r="D8" s="5" t="s">
        <v>352</v>
      </c>
      <c r="E8" s="8">
        <f>SUM(表5[[#This Row],[起始积分]:[R5]])</f>
        <v>376</v>
      </c>
      <c r="F8" s="8">
        <v>16</v>
      </c>
      <c r="G8" s="8">
        <v>100</v>
      </c>
      <c r="H8" s="8">
        <v>160</v>
      </c>
      <c r="I8" s="8"/>
      <c r="J8" s="8">
        <v>100</v>
      </c>
      <c r="K8" s="21"/>
    </row>
    <row r="9" spans="1:11" s="19" customFormat="1" ht="14.25">
      <c r="A9" s="20">
        <v>6</v>
      </c>
      <c r="B9" s="122" t="s">
        <v>360</v>
      </c>
      <c r="C9" s="122" t="s">
        <v>358</v>
      </c>
      <c r="D9" s="5" t="s">
        <v>354</v>
      </c>
      <c r="E9" s="8">
        <f>SUM(表5[[#This Row],[起始积分]:[R5]])</f>
        <v>336</v>
      </c>
      <c r="F9" s="14">
        <v>0</v>
      </c>
      <c r="G9" s="8">
        <v>84</v>
      </c>
      <c r="H9" s="8">
        <v>76</v>
      </c>
      <c r="I9" s="8">
        <v>80</v>
      </c>
      <c r="J9" s="8">
        <v>96</v>
      </c>
      <c r="K9" s="21"/>
    </row>
    <row r="10" spans="1:11" s="19" customFormat="1" ht="14.25">
      <c r="A10" s="20">
        <v>7</v>
      </c>
      <c r="B10" s="122" t="s">
        <v>361</v>
      </c>
      <c r="C10" s="121" t="s">
        <v>16</v>
      </c>
      <c r="D10" s="5" t="s">
        <v>354</v>
      </c>
      <c r="E10" s="8">
        <f>SUM(表5[[#This Row],[起始积分]:[R5]])</f>
        <v>64</v>
      </c>
      <c r="F10" s="8">
        <v>64</v>
      </c>
      <c r="G10" s="8"/>
      <c r="H10" s="8"/>
      <c r="I10" s="8"/>
      <c r="J10" s="8"/>
      <c r="K10" s="21"/>
    </row>
    <row r="11" spans="1:11" s="19" customFormat="1" ht="14.25">
      <c r="A11" s="20">
        <v>8</v>
      </c>
      <c r="B11" s="122" t="s">
        <v>362</v>
      </c>
      <c r="C11" s="121" t="s">
        <v>50</v>
      </c>
      <c r="D11" s="5" t="s">
        <v>354</v>
      </c>
      <c r="E11" s="8">
        <f>SUM(表5[[#This Row],[起始积分]:[R5]])</f>
        <v>10</v>
      </c>
      <c r="F11" s="8">
        <v>10</v>
      </c>
      <c r="G11" s="8"/>
      <c r="H11" s="8"/>
      <c r="I11" s="8"/>
      <c r="J11" s="8"/>
      <c r="K11" s="21"/>
    </row>
    <row r="12" spans="1:11" ht="14.25">
      <c r="A12" s="20">
        <v>9</v>
      </c>
      <c r="B12" s="122" t="s">
        <v>363</v>
      </c>
      <c r="C12" s="121" t="s">
        <v>223</v>
      </c>
      <c r="D12" s="5" t="s">
        <v>352</v>
      </c>
      <c r="E12" s="8">
        <f>SUM(表5[[#This Row],[起始积分]:[R5]])</f>
        <v>9</v>
      </c>
      <c r="F12" s="8">
        <v>9</v>
      </c>
      <c r="G12" s="8"/>
      <c r="H12" s="8"/>
      <c r="I12" s="8"/>
      <c r="J12" s="8"/>
      <c r="K12" s="21"/>
    </row>
    <row r="13" spans="1:11">
      <c r="A13" s="16"/>
    </row>
    <row r="14" spans="1:11">
      <c r="A14" s="16" t="s">
        <v>364</v>
      </c>
    </row>
    <row r="15" spans="1:11">
      <c r="A15" s="16" t="s">
        <v>365</v>
      </c>
    </row>
    <row r="16" spans="1:11">
      <c r="A16" s="16" t="s">
        <v>181</v>
      </c>
    </row>
    <row r="17" spans="1:1">
      <c r="A17" s="16" t="s">
        <v>182</v>
      </c>
    </row>
    <row r="18" spans="1:1">
      <c r="A18" s="16" t="s">
        <v>348</v>
      </c>
    </row>
  </sheetData>
  <mergeCells count="2">
    <mergeCell ref="A1:F1"/>
    <mergeCell ref="A2:F2"/>
  </mergeCells>
  <phoneticPr fontId="33" type="noConversion"/>
  <pageMargins left="0.69930555555555596" right="0.69930555555555596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N15" sqref="N15"/>
    </sheetView>
  </sheetViews>
  <sheetFormatPr defaultColWidth="8.875" defaultRowHeight="13.5"/>
  <cols>
    <col min="1" max="1" width="6.25" customWidth="1"/>
    <col min="2" max="2" width="11.25" customWidth="1"/>
    <col min="5" max="5" width="10" customWidth="1"/>
    <col min="6" max="6" width="9.375" customWidth="1"/>
    <col min="7" max="9" width="6.625" style="2" customWidth="1"/>
    <col min="10" max="11" width="6.625" customWidth="1"/>
  </cols>
  <sheetData>
    <row r="1" spans="1:11" ht="22.5">
      <c r="A1" s="118" t="s">
        <v>366</v>
      </c>
      <c r="B1" s="118"/>
      <c r="C1" s="118"/>
      <c r="D1" s="118"/>
      <c r="E1" s="118"/>
      <c r="F1" s="118"/>
    </row>
    <row r="2" spans="1:11" ht="14.25" customHeight="1">
      <c r="A2" s="119" t="s">
        <v>370</v>
      </c>
      <c r="B2" s="119"/>
      <c r="C2" s="119"/>
      <c r="D2" s="119"/>
      <c r="E2" s="119"/>
      <c r="F2" s="119"/>
      <c r="G2" s="3"/>
      <c r="H2" s="3"/>
      <c r="I2" s="3"/>
      <c r="J2" s="18"/>
    </row>
    <row r="3" spans="1:11" ht="28.5" customHeight="1">
      <c r="A3" s="4" t="s">
        <v>1</v>
      </c>
      <c r="B3" s="4" t="s">
        <v>2</v>
      </c>
      <c r="C3" s="4" t="s">
        <v>196</v>
      </c>
      <c r="D3" s="4" t="s">
        <v>350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61</v>
      </c>
      <c r="K3" s="4" t="s">
        <v>62</v>
      </c>
    </row>
    <row r="4" spans="1:11" s="1" customFormat="1" ht="14.25">
      <c r="A4" s="5">
        <v>1</v>
      </c>
      <c r="B4" s="6" t="s">
        <v>353</v>
      </c>
      <c r="C4" s="7" t="s">
        <v>14</v>
      </c>
      <c r="D4" s="7" t="s">
        <v>354</v>
      </c>
      <c r="E4" s="8">
        <f>SUM(表5_7[[#This Row],[起始积分]:[R5]])</f>
        <v>1060</v>
      </c>
      <c r="F4" s="8">
        <v>100</v>
      </c>
      <c r="G4" s="9">
        <v>200</v>
      </c>
      <c r="H4" s="10">
        <v>160</v>
      </c>
      <c r="I4" s="9">
        <v>200</v>
      </c>
      <c r="J4" s="10">
        <v>200</v>
      </c>
      <c r="K4" s="10">
        <v>200</v>
      </c>
    </row>
    <row r="5" spans="1:11" s="1" customFormat="1" ht="15">
      <c r="A5" s="5">
        <v>2</v>
      </c>
      <c r="B5" s="11" t="s">
        <v>355</v>
      </c>
      <c r="C5" s="12" t="s">
        <v>50</v>
      </c>
      <c r="D5" s="13" t="s">
        <v>356</v>
      </c>
      <c r="E5" s="14">
        <f>SUM(表5_7[[#This Row],[起始积分]:[R5]])</f>
        <v>380</v>
      </c>
      <c r="F5" s="14">
        <v>0</v>
      </c>
      <c r="G5" s="9">
        <v>200</v>
      </c>
      <c r="H5" s="10"/>
      <c r="I5" s="9">
        <v>180</v>
      </c>
      <c r="J5" s="10"/>
      <c r="K5" s="10"/>
    </row>
    <row r="6" spans="1:11" ht="14.25">
      <c r="A6" s="5">
        <v>3</v>
      </c>
      <c r="B6" s="6" t="s">
        <v>367</v>
      </c>
      <c r="C6" s="15" t="s">
        <v>50</v>
      </c>
      <c r="D6" s="15" t="s">
        <v>354</v>
      </c>
      <c r="E6" s="8">
        <f>SUM(表5_7[[#This Row],[起始积分]:[R5]])</f>
        <v>192</v>
      </c>
      <c r="F6" s="8">
        <v>12</v>
      </c>
      <c r="G6" s="9"/>
      <c r="H6" s="10"/>
      <c r="I6" s="9"/>
      <c r="J6" s="10">
        <v>180</v>
      </c>
      <c r="K6" s="10"/>
    </row>
    <row r="7" spans="1:11">
      <c r="A7" s="16"/>
    </row>
    <row r="8" spans="1:11">
      <c r="A8" s="17"/>
    </row>
    <row r="9" spans="1:11">
      <c r="A9" s="16" t="s">
        <v>364</v>
      </c>
    </row>
    <row r="10" spans="1:11">
      <c r="A10" s="16" t="s">
        <v>365</v>
      </c>
    </row>
    <row r="11" spans="1:11">
      <c r="A11" s="16" t="s">
        <v>181</v>
      </c>
    </row>
    <row r="12" spans="1:11">
      <c r="A12" s="16" t="s">
        <v>182</v>
      </c>
    </row>
    <row r="13" spans="1:11">
      <c r="A13" s="16" t="s">
        <v>348</v>
      </c>
    </row>
  </sheetData>
  <mergeCells count="2">
    <mergeCell ref="A1:F1"/>
    <mergeCell ref="A2:F2"/>
  </mergeCells>
  <phoneticPr fontId="33" type="noConversion"/>
  <pageMargins left="0.69930555555555596" right="0.69930555555555596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62"/>
  <sheetViews>
    <sheetView topLeftCell="A25" workbookViewId="0">
      <selection activeCell="G12" sqref="G12"/>
    </sheetView>
  </sheetViews>
  <sheetFormatPr defaultColWidth="8.875" defaultRowHeight="13.5"/>
  <cols>
    <col min="1" max="1" width="6" style="40" customWidth="1"/>
    <col min="2" max="2" width="8.875" style="40"/>
    <col min="3" max="3" width="13.25" style="40" customWidth="1"/>
    <col min="4" max="4" width="10.375" style="40" customWidth="1"/>
    <col min="5" max="5" width="9.25" style="40" customWidth="1"/>
    <col min="6" max="12" width="6.375" customWidth="1"/>
  </cols>
  <sheetData>
    <row r="1" spans="1:12" ht="22.5" customHeight="1">
      <c r="A1" s="115" t="s">
        <v>60</v>
      </c>
      <c r="B1" s="115"/>
      <c r="C1" s="115"/>
      <c r="D1" s="115"/>
      <c r="E1" s="115"/>
      <c r="F1" s="115"/>
      <c r="G1" s="115"/>
    </row>
    <row r="2" spans="1:12" ht="18.75" customHeight="1">
      <c r="A2" s="116" t="s">
        <v>370</v>
      </c>
      <c r="B2" s="116"/>
      <c r="C2" s="116"/>
      <c r="D2" s="116"/>
      <c r="E2" s="116"/>
      <c r="F2" s="116"/>
      <c r="G2" s="116"/>
    </row>
    <row r="3" spans="1:12" s="44" customFormat="1" ht="16.5" customHeight="1">
      <c r="A3" s="24" t="s">
        <v>1</v>
      </c>
      <c r="B3" s="86" t="s">
        <v>2</v>
      </c>
      <c r="C3" s="4" t="s">
        <v>3</v>
      </c>
      <c r="D3" s="86" t="s">
        <v>4</v>
      </c>
      <c r="E3" s="86" t="s">
        <v>5</v>
      </c>
      <c r="F3" s="86" t="s">
        <v>6</v>
      </c>
      <c r="G3" s="86" t="s">
        <v>7</v>
      </c>
      <c r="H3" s="86" t="s">
        <v>8</v>
      </c>
      <c r="I3" s="86" t="s">
        <v>61</v>
      </c>
      <c r="J3" s="86" t="s">
        <v>62</v>
      </c>
      <c r="K3" s="86" t="s">
        <v>63</v>
      </c>
      <c r="L3" s="86" t="s">
        <v>64</v>
      </c>
    </row>
    <row r="4" spans="1:12" s="9" customFormat="1" ht="13.5" customHeight="1">
      <c r="A4" s="89">
        <v>1</v>
      </c>
      <c r="B4" s="87" t="s">
        <v>65</v>
      </c>
      <c r="C4" s="89" t="s">
        <v>66</v>
      </c>
      <c r="D4" s="109">
        <f>SUM(表11[[#This Row],[起始积分]:[R7]])</f>
        <v>971</v>
      </c>
      <c r="E4" s="109">
        <v>91</v>
      </c>
      <c r="G4" s="9">
        <v>100</v>
      </c>
      <c r="H4" s="9">
        <v>200</v>
      </c>
      <c r="I4" s="10"/>
      <c r="J4" s="10">
        <v>200</v>
      </c>
      <c r="K4" s="9">
        <v>180</v>
      </c>
      <c r="L4" s="10">
        <v>200</v>
      </c>
    </row>
    <row r="5" spans="1:12" s="9" customFormat="1" ht="13.5" customHeight="1">
      <c r="A5" s="89">
        <v>2</v>
      </c>
      <c r="B5" s="89" t="s">
        <v>67</v>
      </c>
      <c r="C5" s="89" t="s">
        <v>18</v>
      </c>
      <c r="D5" s="109">
        <f>SUM(表11[[#This Row],[起始积分]:[R7]])</f>
        <v>937</v>
      </c>
      <c r="E5" s="109">
        <v>177</v>
      </c>
      <c r="H5" s="9">
        <v>180</v>
      </c>
      <c r="I5" s="10">
        <v>200</v>
      </c>
      <c r="J5" s="10">
        <v>180</v>
      </c>
      <c r="K5" s="9">
        <v>200</v>
      </c>
      <c r="L5" s="10"/>
    </row>
    <row r="6" spans="1:12" s="9" customFormat="1" ht="13.5" customHeight="1">
      <c r="A6" s="89">
        <v>3</v>
      </c>
      <c r="B6" s="89" t="s">
        <v>68</v>
      </c>
      <c r="C6" s="89" t="s">
        <v>25</v>
      </c>
      <c r="D6" s="109">
        <f>SUM(表11[[#This Row],[起始积分]:[R7]])</f>
        <v>804</v>
      </c>
      <c r="E6" s="109">
        <v>164</v>
      </c>
      <c r="G6" s="9">
        <v>80</v>
      </c>
      <c r="I6" s="10">
        <v>180</v>
      </c>
      <c r="J6" s="10">
        <v>80</v>
      </c>
      <c r="K6" s="9">
        <v>120</v>
      </c>
      <c r="L6" s="10">
        <v>180</v>
      </c>
    </row>
    <row r="7" spans="1:12" s="9" customFormat="1" ht="13.5" customHeight="1">
      <c r="A7" s="89">
        <v>4</v>
      </c>
      <c r="B7" s="89" t="s">
        <v>69</v>
      </c>
      <c r="C7" s="89" t="s">
        <v>12</v>
      </c>
      <c r="D7" s="109">
        <f>SUM(表11[[#This Row],[起始积分]:[R7]])</f>
        <v>798</v>
      </c>
      <c r="E7" s="109">
        <v>140</v>
      </c>
      <c r="F7" s="9">
        <v>160</v>
      </c>
      <c r="G7" s="9">
        <v>46</v>
      </c>
      <c r="H7" s="9">
        <v>140</v>
      </c>
      <c r="I7" s="10"/>
      <c r="J7" s="10">
        <v>92</v>
      </c>
      <c r="K7" s="9">
        <v>100</v>
      </c>
      <c r="L7" s="10">
        <v>120</v>
      </c>
    </row>
    <row r="8" spans="1:12" s="9" customFormat="1" ht="13.5" customHeight="1">
      <c r="A8" s="89">
        <v>5</v>
      </c>
      <c r="B8" s="89" t="s">
        <v>70</v>
      </c>
      <c r="C8" s="89" t="s">
        <v>18</v>
      </c>
      <c r="D8" s="109">
        <f>SUM(表11[[#This Row],[起始积分]:[R7]])</f>
        <v>765</v>
      </c>
      <c r="E8" s="109">
        <v>87</v>
      </c>
      <c r="G8" s="9">
        <v>70</v>
      </c>
      <c r="H8" s="9">
        <v>120</v>
      </c>
      <c r="I8" s="10">
        <v>120</v>
      </c>
      <c r="J8" s="10">
        <v>140</v>
      </c>
      <c r="K8" s="9">
        <v>140</v>
      </c>
      <c r="L8" s="10">
        <v>88</v>
      </c>
    </row>
    <row r="9" spans="1:12" s="9" customFormat="1" ht="13.5" customHeight="1">
      <c r="A9" s="89">
        <v>6</v>
      </c>
      <c r="B9" s="89" t="s">
        <v>71</v>
      </c>
      <c r="C9" s="89" t="s">
        <v>18</v>
      </c>
      <c r="D9" s="109">
        <f>SUM(表11[[#This Row],[起始积分]:[R7]])</f>
        <v>492</v>
      </c>
      <c r="E9" s="109">
        <v>0</v>
      </c>
      <c r="H9" s="9">
        <v>88</v>
      </c>
      <c r="I9" s="10">
        <v>160</v>
      </c>
      <c r="J9" s="10">
        <v>88</v>
      </c>
      <c r="K9" s="9">
        <v>96</v>
      </c>
      <c r="L9" s="10">
        <v>60</v>
      </c>
    </row>
    <row r="10" spans="1:12" s="9" customFormat="1" ht="13.5" customHeight="1">
      <c r="A10" s="89">
        <v>7</v>
      </c>
      <c r="B10" s="89" t="s">
        <v>72</v>
      </c>
      <c r="C10" s="89" t="s">
        <v>73</v>
      </c>
      <c r="D10" s="109">
        <f>SUM(表11[[#This Row],[起始积分]:[R7]])</f>
        <v>480</v>
      </c>
      <c r="E10" s="29">
        <v>52</v>
      </c>
      <c r="F10" s="9">
        <v>180</v>
      </c>
      <c r="H10" s="9">
        <v>96</v>
      </c>
      <c r="I10" s="10"/>
      <c r="J10" s="10">
        <v>72</v>
      </c>
      <c r="L10" s="10">
        <v>80</v>
      </c>
    </row>
    <row r="11" spans="1:12" s="9" customFormat="1" ht="13.5" customHeight="1">
      <c r="A11" s="89">
        <v>8</v>
      </c>
      <c r="B11" s="89" t="s">
        <v>74</v>
      </c>
      <c r="C11" s="89" t="s">
        <v>12</v>
      </c>
      <c r="D11" s="109">
        <f>SUM(表11[[#This Row],[起始积分]:[R7]])</f>
        <v>471</v>
      </c>
      <c r="E11" s="109">
        <v>271</v>
      </c>
      <c r="F11" s="9">
        <v>200</v>
      </c>
      <c r="I11" s="10"/>
      <c r="J11" s="10"/>
      <c r="L11" s="10"/>
    </row>
    <row r="12" spans="1:12" s="9" customFormat="1" ht="13.5" customHeight="1">
      <c r="A12" s="89">
        <v>9</v>
      </c>
      <c r="B12" s="89" t="s">
        <v>75</v>
      </c>
      <c r="C12" s="89" t="s">
        <v>54</v>
      </c>
      <c r="D12" s="109">
        <f>SUM(表11[[#This Row],[起始积分]:[R7]])</f>
        <v>420</v>
      </c>
      <c r="E12" s="109">
        <v>170</v>
      </c>
      <c r="G12" s="9">
        <v>90</v>
      </c>
      <c r="I12" s="10"/>
      <c r="J12" s="10">
        <v>160</v>
      </c>
      <c r="L12" s="10"/>
    </row>
    <row r="13" spans="1:12" s="9" customFormat="1" ht="13.5" customHeight="1">
      <c r="A13" s="89">
        <v>10</v>
      </c>
      <c r="B13" s="89" t="s">
        <v>35</v>
      </c>
      <c r="C13" s="89" t="s">
        <v>12</v>
      </c>
      <c r="D13" s="109">
        <f>SUM(表11[[#This Row],[起始积分]:[R7]])</f>
        <v>380</v>
      </c>
      <c r="E13" s="109">
        <v>0</v>
      </c>
      <c r="F13" s="9">
        <v>84</v>
      </c>
      <c r="H13" s="9">
        <v>92</v>
      </c>
      <c r="I13" s="10"/>
      <c r="J13" s="10">
        <v>68</v>
      </c>
      <c r="K13" s="9">
        <v>44</v>
      </c>
      <c r="L13" s="10">
        <v>92</v>
      </c>
    </row>
    <row r="14" spans="1:12" s="9" customFormat="1" ht="13.5" customHeight="1">
      <c r="A14" s="89">
        <v>11</v>
      </c>
      <c r="B14" s="89" t="s">
        <v>76</v>
      </c>
      <c r="C14" s="89" t="s">
        <v>73</v>
      </c>
      <c r="D14" s="109">
        <f>SUM(表11[[#This Row],[起始积分]:[R7]])</f>
        <v>363</v>
      </c>
      <c r="E14" s="109">
        <v>19</v>
      </c>
      <c r="F14" s="9">
        <v>120</v>
      </c>
      <c r="H14" s="9">
        <v>160</v>
      </c>
      <c r="I14" s="10"/>
      <c r="J14" s="10">
        <v>64</v>
      </c>
      <c r="L14" s="10"/>
    </row>
    <row r="15" spans="1:12" s="9" customFormat="1" ht="13.5" customHeight="1">
      <c r="A15" s="89">
        <v>12</v>
      </c>
      <c r="B15" s="89" t="s">
        <v>77</v>
      </c>
      <c r="C15" s="89" t="s">
        <v>78</v>
      </c>
      <c r="D15" s="109">
        <f>SUM(表11[[#This Row],[起始积分]:[R7]])</f>
        <v>356</v>
      </c>
      <c r="E15" s="109">
        <v>36</v>
      </c>
      <c r="I15" s="10"/>
      <c r="J15" s="10"/>
      <c r="K15" s="9">
        <v>160</v>
      </c>
      <c r="L15" s="10">
        <v>160</v>
      </c>
    </row>
    <row r="16" spans="1:12" s="9" customFormat="1" ht="13.5" customHeight="1">
      <c r="A16" s="89">
        <v>13</v>
      </c>
      <c r="B16" s="89" t="s">
        <v>79</v>
      </c>
      <c r="C16" s="89" t="s">
        <v>66</v>
      </c>
      <c r="D16" s="109">
        <f>SUM(表11[[#This Row],[起始积分]:[R7]])</f>
        <v>322</v>
      </c>
      <c r="E16" s="29">
        <v>46</v>
      </c>
      <c r="G16" s="9">
        <v>48</v>
      </c>
      <c r="I16" s="10"/>
      <c r="J16" s="10"/>
      <c r="K16" s="9">
        <v>88</v>
      </c>
      <c r="L16" s="10">
        <v>140</v>
      </c>
    </row>
    <row r="17" spans="1:12" s="9" customFormat="1" ht="13.5" customHeight="1">
      <c r="A17" s="89">
        <v>14</v>
      </c>
      <c r="B17" s="89" t="s">
        <v>80</v>
      </c>
      <c r="C17" s="89" t="s">
        <v>66</v>
      </c>
      <c r="D17" s="109">
        <f>SUM(表11[[#This Row],[起始积分]:[R7]])</f>
        <v>316</v>
      </c>
      <c r="E17" s="29">
        <v>40</v>
      </c>
      <c r="I17" s="10"/>
      <c r="J17" s="10">
        <v>96</v>
      </c>
      <c r="K17" s="9">
        <v>84</v>
      </c>
      <c r="L17" s="10">
        <v>96</v>
      </c>
    </row>
    <row r="18" spans="1:12" s="9" customFormat="1" ht="13.5" customHeight="1">
      <c r="A18" s="89">
        <v>15</v>
      </c>
      <c r="B18" s="89" t="s">
        <v>81</v>
      </c>
      <c r="C18" s="89" t="s">
        <v>66</v>
      </c>
      <c r="D18" s="109">
        <f>SUM(表11[[#This Row],[起始积分]:[R7]])</f>
        <v>290</v>
      </c>
      <c r="E18" s="109">
        <v>10</v>
      </c>
      <c r="H18" s="9">
        <v>100</v>
      </c>
      <c r="I18" s="10"/>
      <c r="J18" s="10"/>
      <c r="K18" s="9">
        <v>80</v>
      </c>
      <c r="L18" s="10">
        <v>100</v>
      </c>
    </row>
    <row r="19" spans="1:12" s="9" customFormat="1" ht="13.5" customHeight="1">
      <c r="A19" s="89">
        <v>16</v>
      </c>
      <c r="B19" s="110" t="s">
        <v>24</v>
      </c>
      <c r="C19" s="110" t="s">
        <v>25</v>
      </c>
      <c r="D19" s="109">
        <f>SUM(表11[[#This Row],[起始积分]:[R7]])</f>
        <v>260</v>
      </c>
      <c r="E19" s="36">
        <v>0</v>
      </c>
      <c r="F19" s="10"/>
      <c r="G19" s="10"/>
      <c r="H19" s="10"/>
      <c r="I19" s="10">
        <v>100</v>
      </c>
      <c r="J19" s="10">
        <v>84</v>
      </c>
      <c r="K19" s="9">
        <v>76</v>
      </c>
      <c r="L19" s="10"/>
    </row>
    <row r="20" spans="1:12" s="9" customFormat="1" ht="13.5" customHeight="1">
      <c r="A20" s="89">
        <v>17</v>
      </c>
      <c r="B20" s="110" t="s">
        <v>82</v>
      </c>
      <c r="C20" s="110" t="s">
        <v>83</v>
      </c>
      <c r="D20" s="109">
        <f>SUM(表11[[#This Row],[起始积分]:[R7]])</f>
        <v>240</v>
      </c>
      <c r="E20" s="36">
        <v>0</v>
      </c>
      <c r="F20" s="10"/>
      <c r="G20" s="10"/>
      <c r="H20" s="10"/>
      <c r="I20" s="10">
        <v>140</v>
      </c>
      <c r="J20" s="10">
        <v>100</v>
      </c>
      <c r="L20" s="10"/>
    </row>
    <row r="21" spans="1:12" s="9" customFormat="1" ht="13.5" customHeight="1">
      <c r="A21" s="89">
        <v>18</v>
      </c>
      <c r="B21" s="89" t="s">
        <v>84</v>
      </c>
      <c r="C21" s="89" t="s">
        <v>73</v>
      </c>
      <c r="D21" s="109">
        <f>SUM(表11[[#This Row],[起始积分]:[R7]])</f>
        <v>186</v>
      </c>
      <c r="E21" s="109">
        <v>34</v>
      </c>
      <c r="F21" s="9">
        <v>88</v>
      </c>
      <c r="I21" s="10"/>
      <c r="J21" s="10"/>
      <c r="L21" s="10">
        <v>64</v>
      </c>
    </row>
    <row r="22" spans="1:12" ht="13.5" customHeight="1">
      <c r="A22" s="89">
        <v>19</v>
      </c>
      <c r="B22" s="87" t="s">
        <v>85</v>
      </c>
      <c r="C22" s="87" t="s">
        <v>86</v>
      </c>
      <c r="D22" s="109">
        <f>SUM(表11[[#This Row],[起始积分]:[R7]])</f>
        <v>143</v>
      </c>
      <c r="E22" s="109">
        <v>3</v>
      </c>
      <c r="F22" s="9">
        <v>140</v>
      </c>
      <c r="G22" s="9"/>
      <c r="H22" s="9"/>
      <c r="I22" s="10"/>
      <c r="J22" s="10"/>
      <c r="K22" s="9"/>
      <c r="L22" s="10"/>
    </row>
    <row r="23" spans="1:12">
      <c r="A23" s="89">
        <v>20</v>
      </c>
      <c r="B23" s="89" t="s">
        <v>87</v>
      </c>
      <c r="C23" s="89" t="s">
        <v>22</v>
      </c>
      <c r="D23" s="109">
        <f>SUM(表11[[#This Row],[起始积分]:[R7]])</f>
        <v>142</v>
      </c>
      <c r="E23" s="109">
        <v>0</v>
      </c>
      <c r="F23" s="9">
        <v>92</v>
      </c>
      <c r="G23" s="9">
        <v>50</v>
      </c>
      <c r="H23" s="9"/>
      <c r="I23" s="10"/>
      <c r="J23" s="10"/>
      <c r="K23" s="9"/>
      <c r="L23" s="10"/>
    </row>
    <row r="24" spans="1:12">
      <c r="A24" s="89">
        <v>21</v>
      </c>
      <c r="B24" s="87" t="s">
        <v>88</v>
      </c>
      <c r="C24" s="89" t="s">
        <v>25</v>
      </c>
      <c r="D24" s="109">
        <f>SUM(表11[[#This Row],[起始积分]:[R7]])</f>
        <v>138</v>
      </c>
      <c r="E24" s="109">
        <v>78</v>
      </c>
      <c r="F24" s="9"/>
      <c r="G24" s="9">
        <v>60</v>
      </c>
      <c r="H24" s="9"/>
      <c r="I24" s="10"/>
      <c r="J24" s="10"/>
      <c r="K24" s="9"/>
      <c r="L24" s="10"/>
    </row>
    <row r="25" spans="1:12">
      <c r="A25" s="89">
        <v>22</v>
      </c>
      <c r="B25" s="110" t="s">
        <v>89</v>
      </c>
      <c r="C25" s="110" t="s">
        <v>90</v>
      </c>
      <c r="D25" s="36">
        <f>SUM(表11[[#This Row],[起始积分]:[R7]])</f>
        <v>124</v>
      </c>
      <c r="E25" s="36"/>
      <c r="F25" s="10"/>
      <c r="G25" s="10"/>
      <c r="H25" s="10"/>
      <c r="I25" s="10"/>
      <c r="J25" s="10"/>
      <c r="K25" s="10">
        <v>40</v>
      </c>
      <c r="L25" s="10">
        <v>84</v>
      </c>
    </row>
    <row r="26" spans="1:12">
      <c r="A26" s="89">
        <v>23</v>
      </c>
      <c r="B26" s="110" t="s">
        <v>91</v>
      </c>
      <c r="C26" s="110" t="s">
        <v>90</v>
      </c>
      <c r="D26" s="36">
        <f>SUM(表11[[#This Row],[起始积分]:[R7]])</f>
        <v>108</v>
      </c>
      <c r="E26" s="36"/>
      <c r="F26" s="10"/>
      <c r="G26" s="10"/>
      <c r="H26" s="10"/>
      <c r="I26" s="10"/>
      <c r="J26" s="10"/>
      <c r="K26" s="10">
        <v>36</v>
      </c>
      <c r="L26" s="10">
        <v>72</v>
      </c>
    </row>
    <row r="27" spans="1:12">
      <c r="A27" s="89">
        <v>24</v>
      </c>
      <c r="B27" s="87" t="s">
        <v>92</v>
      </c>
      <c r="C27" s="87" t="s">
        <v>86</v>
      </c>
      <c r="D27" s="109">
        <f>SUM(表11[[#This Row],[起始积分]:[R7]])</f>
        <v>104</v>
      </c>
      <c r="E27" s="109">
        <v>4</v>
      </c>
      <c r="F27" s="9">
        <v>100</v>
      </c>
      <c r="G27" s="9"/>
      <c r="H27" s="9"/>
      <c r="I27" s="10"/>
      <c r="J27" s="10"/>
      <c r="K27" s="9"/>
      <c r="L27" s="10"/>
    </row>
    <row r="28" spans="1:12">
      <c r="A28" s="89">
        <v>25</v>
      </c>
      <c r="B28" s="89" t="s">
        <v>93</v>
      </c>
      <c r="C28" s="89" t="s">
        <v>73</v>
      </c>
      <c r="D28" s="109">
        <f>SUM(表11[[#This Row],[起始积分]:[R7]])</f>
        <v>96</v>
      </c>
      <c r="E28" s="109">
        <v>0</v>
      </c>
      <c r="F28" s="9">
        <v>96</v>
      </c>
      <c r="G28" s="9"/>
      <c r="H28" s="9"/>
      <c r="I28" s="10"/>
      <c r="J28" s="10"/>
      <c r="K28" s="9"/>
      <c r="L28" s="10"/>
    </row>
    <row r="29" spans="1:12">
      <c r="A29" s="89">
        <v>25</v>
      </c>
      <c r="B29" s="110" t="s">
        <v>94</v>
      </c>
      <c r="C29" s="110" t="s">
        <v>95</v>
      </c>
      <c r="D29" s="109">
        <f>SUM(表11[[#This Row],[起始积分]:[R7]])</f>
        <v>96</v>
      </c>
      <c r="E29" s="36">
        <v>0</v>
      </c>
      <c r="F29" s="10"/>
      <c r="G29" s="10"/>
      <c r="H29" s="10"/>
      <c r="I29" s="10">
        <v>96</v>
      </c>
      <c r="J29" s="10"/>
      <c r="K29" s="9"/>
      <c r="L29" s="10"/>
    </row>
    <row r="30" spans="1:12">
      <c r="A30" s="89">
        <v>27</v>
      </c>
      <c r="B30" s="89" t="s">
        <v>96</v>
      </c>
      <c r="C30" s="89" t="s">
        <v>66</v>
      </c>
      <c r="D30" s="109">
        <f>SUM(表11[[#This Row],[起始积分]:[R7]])</f>
        <v>83</v>
      </c>
      <c r="E30" s="29">
        <v>19</v>
      </c>
      <c r="F30" s="9"/>
      <c r="G30" s="9"/>
      <c r="H30" s="9"/>
      <c r="I30" s="10"/>
      <c r="J30" s="10"/>
      <c r="K30" s="9">
        <v>64</v>
      </c>
      <c r="L30" s="10"/>
    </row>
    <row r="31" spans="1:12">
      <c r="A31" s="89">
        <v>28</v>
      </c>
      <c r="B31" s="89" t="s">
        <v>97</v>
      </c>
      <c r="C31" s="89" t="s">
        <v>22</v>
      </c>
      <c r="D31" s="109">
        <f>SUM(表11[[#This Row],[起始积分]:[R7]])</f>
        <v>80</v>
      </c>
      <c r="E31" s="109">
        <v>0</v>
      </c>
      <c r="F31" s="9">
        <v>80</v>
      </c>
      <c r="G31" s="9"/>
      <c r="H31" s="9"/>
      <c r="I31" s="10"/>
      <c r="J31" s="10"/>
      <c r="K31" s="9"/>
      <c r="L31" s="10"/>
    </row>
    <row r="32" spans="1:12">
      <c r="A32" s="89">
        <v>29</v>
      </c>
      <c r="B32" s="89" t="s">
        <v>98</v>
      </c>
      <c r="C32" s="89" t="s">
        <v>99</v>
      </c>
      <c r="D32" s="109">
        <f>SUM(表11[[#This Row],[起始积分]:[R7]])</f>
        <v>76</v>
      </c>
      <c r="E32" s="109">
        <v>16</v>
      </c>
      <c r="F32" s="9"/>
      <c r="G32" s="9"/>
      <c r="H32" s="9"/>
      <c r="I32" s="10"/>
      <c r="J32" s="10"/>
      <c r="K32" s="9">
        <v>60</v>
      </c>
      <c r="L32" s="10"/>
    </row>
    <row r="33" spans="1:12">
      <c r="A33" s="89">
        <v>30</v>
      </c>
      <c r="B33" s="89" t="s">
        <v>100</v>
      </c>
      <c r="C33" s="89" t="s">
        <v>90</v>
      </c>
      <c r="D33" s="109">
        <f>SUM(表11[[#This Row],[起始积分]:[R7]])</f>
        <v>68</v>
      </c>
      <c r="E33" s="109">
        <v>0</v>
      </c>
      <c r="F33" s="9"/>
      <c r="G33" s="9"/>
      <c r="H33" s="9"/>
      <c r="I33" s="9"/>
      <c r="J33" s="9"/>
      <c r="K33" s="9">
        <v>68</v>
      </c>
      <c r="L33" s="10"/>
    </row>
    <row r="34" spans="1:12">
      <c r="A34" s="89">
        <v>30</v>
      </c>
      <c r="B34" s="110" t="s">
        <v>101</v>
      </c>
      <c r="C34" s="89" t="s">
        <v>78</v>
      </c>
      <c r="D34" s="36">
        <f>SUM(表11[[#This Row],[起始积分]:[R7]])</f>
        <v>68</v>
      </c>
      <c r="E34" s="36"/>
      <c r="F34" s="10"/>
      <c r="G34" s="10"/>
      <c r="H34" s="10"/>
      <c r="I34" s="10"/>
      <c r="J34" s="10"/>
      <c r="K34" s="10"/>
      <c r="L34" s="10">
        <v>68</v>
      </c>
    </row>
    <row r="35" spans="1:12">
      <c r="A35" s="89">
        <v>32</v>
      </c>
      <c r="B35" s="110" t="s">
        <v>102</v>
      </c>
      <c r="C35" s="89" t="s">
        <v>78</v>
      </c>
      <c r="D35" s="36">
        <f>SUM(表11[[#This Row],[起始积分]:[R7]])</f>
        <v>56</v>
      </c>
      <c r="E35" s="36">
        <v>0</v>
      </c>
      <c r="F35" s="10"/>
      <c r="G35" s="10"/>
      <c r="H35" s="10"/>
      <c r="I35" s="10"/>
      <c r="J35" s="10"/>
      <c r="K35" s="10">
        <v>56</v>
      </c>
      <c r="L35" s="10"/>
    </row>
    <row r="36" spans="1:12">
      <c r="A36" s="89">
        <v>32</v>
      </c>
      <c r="B36" s="89" t="s">
        <v>103</v>
      </c>
      <c r="C36" s="89" t="s">
        <v>73</v>
      </c>
      <c r="D36" s="109">
        <f>SUM(表11[[#This Row],[起始积分]:[R7]])</f>
        <v>56</v>
      </c>
      <c r="E36" s="109">
        <v>0</v>
      </c>
      <c r="F36" s="9"/>
      <c r="G36" s="9"/>
      <c r="H36" s="9"/>
      <c r="I36" s="9"/>
      <c r="J36" s="9"/>
      <c r="K36" s="9">
        <v>56</v>
      </c>
      <c r="L36" s="9"/>
    </row>
    <row r="37" spans="1:12">
      <c r="A37" s="89">
        <v>34</v>
      </c>
      <c r="B37" s="110" t="s">
        <v>104</v>
      </c>
      <c r="C37" s="110" t="s">
        <v>90</v>
      </c>
      <c r="D37" s="36">
        <f>SUM(表11[[#This Row],[起始积分]:[R7]])</f>
        <v>52</v>
      </c>
      <c r="E37" s="36">
        <v>0</v>
      </c>
      <c r="F37" s="10"/>
      <c r="G37" s="10"/>
      <c r="H37" s="10"/>
      <c r="I37" s="10"/>
      <c r="J37" s="10"/>
      <c r="K37" s="10">
        <v>52</v>
      </c>
      <c r="L37" s="10"/>
    </row>
    <row r="38" spans="1:12">
      <c r="A38" s="89">
        <v>35</v>
      </c>
      <c r="B38" s="110" t="s">
        <v>105</v>
      </c>
      <c r="C38" s="110" t="s">
        <v>33</v>
      </c>
      <c r="D38" s="36">
        <f>SUM(表11[[#This Row],[起始积分]:[R7]])</f>
        <v>48</v>
      </c>
      <c r="E38" s="36">
        <v>0</v>
      </c>
      <c r="F38" s="10"/>
      <c r="G38" s="10"/>
      <c r="H38" s="10"/>
      <c r="I38" s="10"/>
      <c r="J38" s="10"/>
      <c r="K38" s="10">
        <v>48</v>
      </c>
      <c r="L38" s="10"/>
    </row>
    <row r="39" spans="1:12">
      <c r="A39" s="89">
        <v>36</v>
      </c>
      <c r="B39" s="89" t="s">
        <v>106</v>
      </c>
      <c r="C39" s="89" t="s">
        <v>18</v>
      </c>
      <c r="D39" s="109">
        <f>SUM(表11[[#This Row],[起始积分]:[R7]])</f>
        <v>43</v>
      </c>
      <c r="E39" s="109">
        <v>43</v>
      </c>
      <c r="F39" s="9"/>
      <c r="G39" s="9"/>
      <c r="H39" s="9"/>
      <c r="I39" s="10"/>
      <c r="J39" s="10"/>
      <c r="K39" s="9"/>
      <c r="L39" s="10"/>
    </row>
    <row r="40" spans="1:12">
      <c r="A40" s="89">
        <v>36</v>
      </c>
      <c r="B40" s="89" t="s">
        <v>107</v>
      </c>
      <c r="C40" s="89" t="s">
        <v>73</v>
      </c>
      <c r="D40" s="109">
        <f>SUM(表11[[#This Row],[起始积分]:[R7]])</f>
        <v>43</v>
      </c>
      <c r="E40" s="109">
        <v>43</v>
      </c>
      <c r="F40" s="9"/>
      <c r="G40" s="9"/>
      <c r="H40" s="9"/>
      <c r="I40" s="10"/>
      <c r="J40" s="10"/>
      <c r="K40" s="9"/>
      <c r="L40" s="10"/>
    </row>
    <row r="41" spans="1:12">
      <c r="A41" s="89">
        <v>38</v>
      </c>
      <c r="B41" s="89" t="s">
        <v>108</v>
      </c>
      <c r="C41" s="89" t="s">
        <v>18</v>
      </c>
      <c r="D41" s="109">
        <f>SUM(表11[[#This Row],[起始积分]:[R7]])</f>
        <v>29</v>
      </c>
      <c r="E41" s="109">
        <v>29</v>
      </c>
      <c r="F41" s="9"/>
      <c r="G41" s="9"/>
      <c r="H41" s="9"/>
      <c r="I41" s="10"/>
      <c r="J41" s="10"/>
      <c r="K41" s="9"/>
      <c r="L41" s="10"/>
    </row>
    <row r="42" spans="1:12">
      <c r="A42" s="89">
        <v>39</v>
      </c>
      <c r="B42" s="89" t="s">
        <v>109</v>
      </c>
      <c r="C42" s="89" t="s">
        <v>40</v>
      </c>
      <c r="D42" s="109">
        <f>SUM(表11[[#This Row],[起始积分]:[R7]])</f>
        <v>20</v>
      </c>
      <c r="E42" s="109">
        <v>20</v>
      </c>
      <c r="F42" s="9"/>
      <c r="G42" s="9"/>
      <c r="H42" s="9"/>
      <c r="I42" s="10"/>
      <c r="J42" s="10"/>
      <c r="K42" s="9"/>
      <c r="L42" s="10"/>
    </row>
    <row r="43" spans="1:12">
      <c r="A43" s="89">
        <v>40</v>
      </c>
      <c r="B43" s="89" t="s">
        <v>110</v>
      </c>
      <c r="C43" s="89" t="s">
        <v>40</v>
      </c>
      <c r="D43" s="109">
        <f>SUM(表11[[#This Row],[起始积分]:[R7]])</f>
        <v>18</v>
      </c>
      <c r="E43" s="109">
        <v>18</v>
      </c>
      <c r="F43" s="9"/>
      <c r="G43" s="9"/>
      <c r="H43" s="9"/>
      <c r="I43" s="10"/>
      <c r="J43" s="10"/>
      <c r="K43" s="9"/>
      <c r="L43" s="10"/>
    </row>
    <row r="44" spans="1:12">
      <c r="A44" s="89">
        <v>41</v>
      </c>
      <c r="B44" s="89" t="s">
        <v>94</v>
      </c>
      <c r="C44" s="89" t="s">
        <v>111</v>
      </c>
      <c r="D44" s="109">
        <f>SUM(表11[[#This Row],[起始积分]:[R7]])</f>
        <v>9</v>
      </c>
      <c r="E44" s="109">
        <v>9</v>
      </c>
      <c r="F44" s="9"/>
      <c r="G44" s="9"/>
      <c r="H44" s="9"/>
      <c r="I44" s="10"/>
      <c r="J44" s="10"/>
      <c r="K44" s="9"/>
      <c r="L44" s="10"/>
    </row>
    <row r="45" spans="1:12">
      <c r="A45" s="89">
        <v>41</v>
      </c>
      <c r="B45" s="89" t="s">
        <v>112</v>
      </c>
      <c r="C45" s="89" t="s">
        <v>113</v>
      </c>
      <c r="D45" s="109">
        <f>SUM(表11[[#This Row],[起始积分]:[R7]])</f>
        <v>9</v>
      </c>
      <c r="E45" s="109">
        <v>9</v>
      </c>
      <c r="F45" s="9"/>
      <c r="G45" s="9"/>
      <c r="H45" s="9"/>
      <c r="I45" s="10"/>
      <c r="J45" s="10"/>
      <c r="K45" s="9"/>
      <c r="L45" s="10"/>
    </row>
    <row r="46" spans="1:12">
      <c r="A46" s="89">
        <v>43</v>
      </c>
      <c r="B46" s="89" t="s">
        <v>114</v>
      </c>
      <c r="C46" s="89" t="s">
        <v>373</v>
      </c>
      <c r="D46" s="109">
        <f>SUM(表11[[#This Row],[起始积分]:[R7]])</f>
        <v>7</v>
      </c>
      <c r="E46" s="109">
        <v>7</v>
      </c>
      <c r="F46" s="9"/>
      <c r="G46" s="9"/>
      <c r="H46" s="9"/>
      <c r="I46" s="10"/>
      <c r="J46" s="10"/>
      <c r="K46" s="9"/>
      <c r="L46" s="10"/>
    </row>
    <row r="47" spans="1:12">
      <c r="A47" s="89">
        <v>43</v>
      </c>
      <c r="B47" s="89" t="s">
        <v>115</v>
      </c>
      <c r="C47" s="89" t="s">
        <v>373</v>
      </c>
      <c r="D47" s="109">
        <f>SUM(表11[[#This Row],[起始积分]:[R7]])</f>
        <v>7</v>
      </c>
      <c r="E47" s="109">
        <v>7</v>
      </c>
      <c r="F47" s="9"/>
      <c r="G47" s="9"/>
      <c r="H47" s="9"/>
      <c r="I47" s="10"/>
      <c r="J47" s="10"/>
      <c r="K47" s="9"/>
      <c r="L47" s="10"/>
    </row>
    <row r="48" spans="1:12">
      <c r="A48" s="89">
        <v>45</v>
      </c>
      <c r="B48" s="89" t="s">
        <v>39</v>
      </c>
      <c r="C48" s="89" t="s">
        <v>40</v>
      </c>
      <c r="D48" s="109">
        <f>SUM(表11[[#This Row],[起始积分]:[R7]])</f>
        <v>6</v>
      </c>
      <c r="E48" s="109">
        <v>6</v>
      </c>
      <c r="F48" s="9"/>
      <c r="G48" s="9"/>
      <c r="H48" s="9"/>
      <c r="I48" s="10"/>
      <c r="J48" s="10"/>
      <c r="K48" s="9"/>
      <c r="L48" s="10"/>
    </row>
    <row r="49" spans="1:12">
      <c r="A49" s="89">
        <v>46</v>
      </c>
      <c r="B49" s="87" t="s">
        <v>116</v>
      </c>
      <c r="C49" s="87" t="s">
        <v>117</v>
      </c>
      <c r="D49" s="109">
        <f>SUM(表11[[#This Row],[起始积分]:[R7]])</f>
        <v>5</v>
      </c>
      <c r="E49" s="109">
        <v>5</v>
      </c>
      <c r="F49" s="9"/>
      <c r="G49" s="9"/>
      <c r="H49" s="9"/>
      <c r="I49" s="10"/>
      <c r="J49" s="10"/>
      <c r="K49" s="9"/>
      <c r="L49" s="10"/>
    </row>
    <row r="50" spans="1:12">
      <c r="A50" s="89">
        <v>47</v>
      </c>
      <c r="B50" s="87" t="s">
        <v>118</v>
      </c>
      <c r="C50" s="87" t="s">
        <v>117</v>
      </c>
      <c r="D50" s="109">
        <f>SUM(表11[[#This Row],[起始积分]:[R7]])</f>
        <v>4</v>
      </c>
      <c r="E50" s="109">
        <v>4</v>
      </c>
      <c r="F50" s="9"/>
      <c r="G50" s="9"/>
      <c r="H50" s="9"/>
      <c r="I50" s="10"/>
      <c r="J50" s="10"/>
      <c r="K50" s="9"/>
      <c r="L50" s="10"/>
    </row>
    <row r="51" spans="1:12">
      <c r="A51" s="89">
        <v>48</v>
      </c>
      <c r="B51" s="87" t="s">
        <v>119</v>
      </c>
      <c r="C51" s="87" t="s">
        <v>117</v>
      </c>
      <c r="D51" s="109">
        <f>SUM(表11[[#This Row],[起始积分]:[R7]])</f>
        <v>3</v>
      </c>
      <c r="E51" s="109">
        <v>3</v>
      </c>
      <c r="F51" s="9"/>
      <c r="G51" s="9"/>
      <c r="H51" s="9"/>
      <c r="I51" s="10"/>
      <c r="J51" s="10"/>
      <c r="K51" s="9"/>
      <c r="L51" s="10"/>
    </row>
    <row r="52" spans="1:12">
      <c r="A52" s="89">
        <v>49</v>
      </c>
      <c r="B52" s="89" t="s">
        <v>120</v>
      </c>
      <c r="C52" s="89" t="s">
        <v>40</v>
      </c>
      <c r="D52" s="109">
        <f>SUM(表11[[#This Row],[起始积分]:[R7]])</f>
        <v>2</v>
      </c>
      <c r="E52" s="109">
        <v>2</v>
      </c>
      <c r="F52" s="9"/>
      <c r="G52" s="9"/>
      <c r="H52" s="9"/>
      <c r="I52" s="10"/>
      <c r="J52" s="10"/>
      <c r="K52" s="9"/>
      <c r="L52" s="10"/>
    </row>
    <row r="53" spans="1:12">
      <c r="A53" s="89">
        <v>50</v>
      </c>
      <c r="B53" s="89" t="s">
        <v>121</v>
      </c>
      <c r="C53" s="89" t="s">
        <v>40</v>
      </c>
      <c r="D53" s="109">
        <f>SUM(表11[[#This Row],[起始积分]:[R7]])</f>
        <v>1</v>
      </c>
      <c r="E53" s="109">
        <v>1</v>
      </c>
      <c r="F53" s="9"/>
      <c r="G53" s="9"/>
      <c r="H53" s="9"/>
      <c r="I53" s="10"/>
      <c r="J53" s="10"/>
      <c r="K53" s="9"/>
      <c r="L53" s="10"/>
    </row>
    <row r="54" spans="1:12">
      <c r="A54" s="89">
        <v>50</v>
      </c>
      <c r="B54" s="89" t="s">
        <v>122</v>
      </c>
      <c r="C54" s="89" t="s">
        <v>117</v>
      </c>
      <c r="D54" s="109">
        <f>SUM(表11[[#This Row],[起始积分]:[R7]])</f>
        <v>1</v>
      </c>
      <c r="E54" s="109">
        <v>1</v>
      </c>
      <c r="F54" s="9"/>
      <c r="G54" s="9"/>
      <c r="H54" s="9"/>
      <c r="I54" s="10"/>
      <c r="J54" s="10"/>
      <c r="K54" s="9"/>
      <c r="L54" s="10"/>
    </row>
    <row r="55" spans="1:12">
      <c r="A55" s="16"/>
      <c r="B55" s="16"/>
      <c r="C55" s="16"/>
      <c r="D55" s="16"/>
      <c r="E55" s="16"/>
    </row>
    <row r="56" spans="1:12">
      <c r="A56" s="16" t="s">
        <v>57</v>
      </c>
      <c r="B56" s="16"/>
      <c r="C56" s="16"/>
      <c r="D56" s="16"/>
      <c r="E56" s="16"/>
    </row>
    <row r="57" spans="1:12">
      <c r="A57" s="16" t="s">
        <v>123</v>
      </c>
      <c r="B57" s="16"/>
      <c r="C57" s="16"/>
      <c r="D57" s="16"/>
      <c r="E57" s="16"/>
    </row>
    <row r="58" spans="1:12">
      <c r="A58" s="16" t="s">
        <v>124</v>
      </c>
      <c r="B58" s="16"/>
      <c r="C58" s="16"/>
      <c r="D58" s="16"/>
      <c r="E58" s="16"/>
    </row>
    <row r="59" spans="1:12">
      <c r="A59" s="16" t="s">
        <v>125</v>
      </c>
      <c r="B59" s="16"/>
      <c r="C59" s="16"/>
      <c r="D59" s="16"/>
      <c r="E59" s="16"/>
    </row>
    <row r="60" spans="1:12">
      <c r="A60" s="16" t="s">
        <v>126</v>
      </c>
    </row>
    <row r="61" spans="1:12">
      <c r="A61" s="16" t="s">
        <v>127</v>
      </c>
    </row>
    <row r="62" spans="1:12">
      <c r="A62" s="16" t="s">
        <v>128</v>
      </c>
    </row>
  </sheetData>
  <mergeCells count="2">
    <mergeCell ref="A1:G1"/>
    <mergeCell ref="A2:G2"/>
  </mergeCells>
  <phoneticPr fontId="33" type="noConversion"/>
  <pageMargins left="0.69930555555555596" right="0.43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J52"/>
  <sheetViews>
    <sheetView workbookViewId="0">
      <selection activeCell="C42" sqref="C42"/>
    </sheetView>
  </sheetViews>
  <sheetFormatPr defaultColWidth="8.875" defaultRowHeight="13.5"/>
  <cols>
    <col min="1" max="1" width="6.625" customWidth="1"/>
    <col min="2" max="2" width="22.25" style="91" customWidth="1"/>
    <col min="3" max="3" width="12.5" customWidth="1"/>
    <col min="4" max="4" width="10" customWidth="1"/>
    <col min="5" max="5" width="10.375" customWidth="1"/>
    <col min="6" max="9" width="6.625" customWidth="1"/>
  </cols>
  <sheetData>
    <row r="1" spans="1:10" ht="22.5" customHeight="1">
      <c r="A1" s="117" t="s">
        <v>129</v>
      </c>
      <c r="B1" s="117"/>
      <c r="C1" s="117"/>
      <c r="D1" s="117"/>
      <c r="E1" s="117"/>
      <c r="F1" s="117"/>
    </row>
    <row r="2" spans="1:10">
      <c r="A2" s="116" t="s">
        <v>370</v>
      </c>
      <c r="B2" s="116"/>
      <c r="C2" s="116"/>
      <c r="D2" s="116"/>
      <c r="E2" s="116"/>
      <c r="F2" s="116"/>
    </row>
    <row r="3" spans="1:10" s="44" customFormat="1" ht="14.25">
      <c r="A3" s="24" t="s">
        <v>1</v>
      </c>
      <c r="B3" s="92" t="s">
        <v>2</v>
      </c>
      <c r="C3" s="25" t="s">
        <v>3</v>
      </c>
      <c r="D3" s="25" t="s">
        <v>4</v>
      </c>
      <c r="E3" s="93" t="s">
        <v>5</v>
      </c>
      <c r="F3" s="94" t="s">
        <v>6</v>
      </c>
      <c r="G3" s="94" t="s">
        <v>7</v>
      </c>
      <c r="H3" s="94" t="s">
        <v>8</v>
      </c>
      <c r="I3" s="94" t="s">
        <v>61</v>
      </c>
    </row>
    <row r="4" spans="1:10" s="9" customFormat="1">
      <c r="A4" s="95">
        <v>1</v>
      </c>
      <c r="B4" s="33" t="s">
        <v>130</v>
      </c>
      <c r="C4" s="96" t="s">
        <v>14</v>
      </c>
      <c r="D4" s="30">
        <f>SUM(表2_24[[#This Row],[起始积分]:[R4]])</f>
        <v>652</v>
      </c>
      <c r="E4" s="97">
        <v>112</v>
      </c>
      <c r="F4" s="9">
        <v>200</v>
      </c>
      <c r="G4" s="98">
        <v>180</v>
      </c>
      <c r="H4" s="98" t="s">
        <v>131</v>
      </c>
      <c r="I4" s="107">
        <v>160</v>
      </c>
    </row>
    <row r="5" spans="1:10" s="9" customFormat="1">
      <c r="A5" s="95">
        <v>2</v>
      </c>
      <c r="B5" s="33" t="s">
        <v>132</v>
      </c>
      <c r="C5" s="99" t="s">
        <v>33</v>
      </c>
      <c r="D5" s="30">
        <f>SUM(表2_24[[#This Row],[起始积分]:[R4]])</f>
        <v>415</v>
      </c>
      <c r="E5" s="97">
        <v>67</v>
      </c>
      <c r="F5" s="9">
        <v>88</v>
      </c>
      <c r="G5" s="98">
        <v>120</v>
      </c>
      <c r="H5" s="98"/>
      <c r="I5" s="107">
        <v>140</v>
      </c>
      <c r="J5" s="108"/>
    </row>
    <row r="6" spans="1:10" s="9" customFormat="1">
      <c r="A6" s="95">
        <v>3</v>
      </c>
      <c r="B6" s="33" t="s">
        <v>133</v>
      </c>
      <c r="C6" s="33" t="s">
        <v>134</v>
      </c>
      <c r="D6" s="30">
        <f>SUM(表2_24[[#This Row],[起始积分]:[R4]])</f>
        <v>412</v>
      </c>
      <c r="E6" s="97">
        <v>0</v>
      </c>
      <c r="G6" s="98">
        <v>140</v>
      </c>
      <c r="H6" s="98">
        <v>180</v>
      </c>
      <c r="I6" s="107">
        <v>92</v>
      </c>
      <c r="J6" s="108"/>
    </row>
    <row r="7" spans="1:10" s="9" customFormat="1">
      <c r="A7" s="95">
        <v>4</v>
      </c>
      <c r="B7" s="33" t="s">
        <v>135</v>
      </c>
      <c r="C7" s="33" t="s">
        <v>50</v>
      </c>
      <c r="D7" s="30">
        <f>SUM(表2_24[[#This Row],[起始积分]:[R4]])</f>
        <v>400</v>
      </c>
      <c r="E7" s="97">
        <v>0</v>
      </c>
      <c r="G7" s="98">
        <v>200</v>
      </c>
      <c r="H7" s="98"/>
      <c r="I7" s="107">
        <v>200</v>
      </c>
      <c r="J7" s="108"/>
    </row>
    <row r="8" spans="1:10" s="9" customFormat="1">
      <c r="A8" s="95">
        <v>5</v>
      </c>
      <c r="B8" s="33" t="s">
        <v>136</v>
      </c>
      <c r="C8" s="95" t="s">
        <v>12</v>
      </c>
      <c r="D8" s="30">
        <f>SUM(表2_24[[#This Row],[起始积分]:[R4]])</f>
        <v>343</v>
      </c>
      <c r="E8" s="97">
        <v>47</v>
      </c>
      <c r="F8" s="9">
        <v>96</v>
      </c>
      <c r="G8" s="98"/>
      <c r="H8" s="98">
        <v>100</v>
      </c>
      <c r="I8" s="107">
        <v>100</v>
      </c>
      <c r="J8" s="108"/>
    </row>
    <row r="9" spans="1:10" s="9" customFormat="1">
      <c r="A9" s="95">
        <v>6</v>
      </c>
      <c r="B9" s="33" t="s">
        <v>137</v>
      </c>
      <c r="C9" s="33" t="s">
        <v>138</v>
      </c>
      <c r="D9" s="30">
        <f>SUM(表2_24[[#This Row],[起始积分]:[R4]])</f>
        <v>292</v>
      </c>
      <c r="E9" s="97">
        <v>0</v>
      </c>
      <c r="F9" s="9">
        <v>120</v>
      </c>
      <c r="G9" s="98"/>
      <c r="H9" s="98">
        <v>84</v>
      </c>
      <c r="I9" s="107">
        <v>88</v>
      </c>
      <c r="J9" s="108"/>
    </row>
    <row r="10" spans="1:10" s="9" customFormat="1">
      <c r="A10" s="95">
        <v>7</v>
      </c>
      <c r="B10" s="33" t="s">
        <v>139</v>
      </c>
      <c r="C10" s="96" t="s">
        <v>14</v>
      </c>
      <c r="D10" s="30">
        <f>SUM(表2_24[[#This Row],[起始积分]:[R4]])</f>
        <v>266</v>
      </c>
      <c r="E10" s="97">
        <v>86</v>
      </c>
      <c r="F10" s="9">
        <v>180</v>
      </c>
      <c r="H10" s="98"/>
      <c r="I10" s="107"/>
      <c r="J10" s="108"/>
    </row>
    <row r="11" spans="1:10" s="9" customFormat="1">
      <c r="A11" s="95">
        <v>8</v>
      </c>
      <c r="B11" s="100" t="s">
        <v>140</v>
      </c>
      <c r="C11" s="100" t="s">
        <v>50</v>
      </c>
      <c r="D11" s="30">
        <f>SUM(表2_24[[#This Row],[起始积分]:[R4]])</f>
        <v>232</v>
      </c>
      <c r="E11" s="101">
        <v>0</v>
      </c>
      <c r="F11" s="10"/>
      <c r="G11" s="102"/>
      <c r="H11" s="103">
        <v>160</v>
      </c>
      <c r="I11" s="9">
        <v>72</v>
      </c>
      <c r="J11" s="108"/>
    </row>
    <row r="12" spans="1:10" s="9" customFormat="1">
      <c r="A12" s="95">
        <v>9</v>
      </c>
      <c r="B12" s="100" t="s">
        <v>141</v>
      </c>
      <c r="C12" s="100" t="s">
        <v>12</v>
      </c>
      <c r="D12" s="30">
        <f>SUM(表2_24[[#This Row],[起始积分]:[R4]])</f>
        <v>172</v>
      </c>
      <c r="E12" s="101">
        <v>0</v>
      </c>
      <c r="F12" s="10"/>
      <c r="G12" s="102"/>
      <c r="H12" s="103">
        <v>88</v>
      </c>
      <c r="I12" s="9">
        <v>84</v>
      </c>
      <c r="J12" s="108"/>
    </row>
    <row r="13" spans="1:10" s="9" customFormat="1">
      <c r="A13" s="95">
        <v>10</v>
      </c>
      <c r="B13" s="33" t="s">
        <v>142</v>
      </c>
      <c r="C13" s="33" t="s">
        <v>22</v>
      </c>
      <c r="D13" s="30">
        <f>SUM(表2_24[[#This Row],[起始积分]:[R4]])</f>
        <v>160</v>
      </c>
      <c r="E13" s="97">
        <v>0</v>
      </c>
      <c r="F13" s="9">
        <v>160</v>
      </c>
      <c r="G13" s="98"/>
      <c r="H13" s="98"/>
      <c r="I13" s="107"/>
      <c r="J13" s="108"/>
    </row>
    <row r="14" spans="1:10" s="9" customFormat="1">
      <c r="A14" s="95">
        <v>10</v>
      </c>
      <c r="B14" s="33" t="s">
        <v>143</v>
      </c>
      <c r="C14" s="33" t="s">
        <v>50</v>
      </c>
      <c r="D14" s="30">
        <f>SUM(表2_24[[#This Row],[起始积分]:[R4]])</f>
        <v>160</v>
      </c>
      <c r="E14" s="97">
        <v>0</v>
      </c>
      <c r="G14" s="98">
        <v>160</v>
      </c>
      <c r="H14" s="98"/>
      <c r="I14" s="107"/>
      <c r="J14" s="108"/>
    </row>
    <row r="15" spans="1:10" s="9" customFormat="1">
      <c r="A15" s="95">
        <v>10</v>
      </c>
      <c r="B15" s="33" t="s">
        <v>144</v>
      </c>
      <c r="C15" s="33" t="s">
        <v>16</v>
      </c>
      <c r="D15" s="30">
        <f>SUM(表2_24[[#This Row],[起始积分]:[R4]])</f>
        <v>160</v>
      </c>
      <c r="E15" s="97">
        <v>0</v>
      </c>
      <c r="F15" s="9">
        <v>84</v>
      </c>
      <c r="G15" s="98"/>
      <c r="H15" s="98"/>
      <c r="I15" s="107">
        <v>76</v>
      </c>
      <c r="J15" s="108"/>
    </row>
    <row r="16" spans="1:10" s="9" customFormat="1">
      <c r="A16" s="95">
        <v>13</v>
      </c>
      <c r="B16" s="33" t="s">
        <v>145</v>
      </c>
      <c r="C16" s="33" t="s">
        <v>50</v>
      </c>
      <c r="D16" s="30">
        <f>SUM(表2_24[[#This Row],[起始积分]:[R4]])</f>
        <v>154</v>
      </c>
      <c r="E16" s="97">
        <v>14</v>
      </c>
      <c r="F16" s="9">
        <v>140</v>
      </c>
      <c r="G16" s="98"/>
      <c r="H16" s="98"/>
      <c r="I16" s="107"/>
      <c r="J16" s="108"/>
    </row>
    <row r="17" spans="1:10" s="9" customFormat="1">
      <c r="A17" s="95">
        <v>14</v>
      </c>
      <c r="B17" s="100" t="s">
        <v>146</v>
      </c>
      <c r="C17" s="100" t="s">
        <v>138</v>
      </c>
      <c r="D17" s="30">
        <f>SUM(表2_24[[#This Row],[起始积分]:[R4]])</f>
        <v>140</v>
      </c>
      <c r="E17" s="101">
        <v>0</v>
      </c>
      <c r="F17" s="10"/>
      <c r="G17" s="102"/>
      <c r="H17" s="103">
        <v>140</v>
      </c>
      <c r="J17" s="108"/>
    </row>
    <row r="18" spans="1:10" s="9" customFormat="1">
      <c r="A18" s="95">
        <v>15</v>
      </c>
      <c r="B18" s="100" t="s">
        <v>147</v>
      </c>
      <c r="C18" s="100" t="s">
        <v>138</v>
      </c>
      <c r="D18" s="30">
        <f>SUM(表2_24[[#This Row],[起始积分]:[R4]])</f>
        <v>120</v>
      </c>
      <c r="E18" s="101">
        <v>0</v>
      </c>
      <c r="F18" s="10"/>
      <c r="G18" s="102"/>
      <c r="H18" s="103">
        <v>120</v>
      </c>
      <c r="J18" s="108"/>
    </row>
    <row r="19" spans="1:10" s="9" customFormat="1">
      <c r="A19" s="95">
        <v>15</v>
      </c>
      <c r="B19" s="33" t="s">
        <v>148</v>
      </c>
      <c r="C19" s="33" t="s">
        <v>149</v>
      </c>
      <c r="D19" s="30">
        <f>SUM(表2_24[[#This Row],[起始积分]:[R4]])</f>
        <v>120</v>
      </c>
      <c r="E19" s="97">
        <v>0</v>
      </c>
      <c r="G19" s="98"/>
      <c r="H19" s="104"/>
      <c r="I19" s="9">
        <v>120</v>
      </c>
      <c r="J19" s="108"/>
    </row>
    <row r="20" spans="1:10" s="9" customFormat="1">
      <c r="A20" s="95">
        <v>17</v>
      </c>
      <c r="B20" s="33" t="s">
        <v>150</v>
      </c>
      <c r="C20" s="33" t="s">
        <v>27</v>
      </c>
      <c r="D20" s="30">
        <f>SUM(表2_24[[#This Row],[起始积分]:[R4]])</f>
        <v>100</v>
      </c>
      <c r="E20" s="97">
        <v>0</v>
      </c>
      <c r="F20" s="9">
        <v>100</v>
      </c>
      <c r="G20" s="98"/>
      <c r="H20" s="98"/>
      <c r="I20" s="107"/>
      <c r="J20" s="108"/>
    </row>
    <row r="21" spans="1:10" s="9" customFormat="1">
      <c r="A21" s="95">
        <v>18</v>
      </c>
      <c r="B21" s="33" t="s">
        <v>151</v>
      </c>
      <c r="C21" s="33" t="s">
        <v>10</v>
      </c>
      <c r="D21" s="30">
        <f>SUM(表2_24[[#This Row],[起始积分]:[R4]])</f>
        <v>96</v>
      </c>
      <c r="E21" s="97">
        <v>0</v>
      </c>
      <c r="G21" s="98"/>
      <c r="H21" s="104"/>
      <c r="I21" s="9">
        <v>96</v>
      </c>
      <c r="J21" s="108"/>
    </row>
    <row r="22" spans="1:10" s="9" customFormat="1">
      <c r="A22" s="95">
        <v>19</v>
      </c>
      <c r="B22" s="33" t="s">
        <v>152</v>
      </c>
      <c r="C22" s="33" t="s">
        <v>12</v>
      </c>
      <c r="D22" s="30">
        <f>SUM(表2_24[[#This Row],[起始积分]:[R4]])</f>
        <v>92</v>
      </c>
      <c r="E22" s="97">
        <v>0</v>
      </c>
      <c r="F22" s="9">
        <v>92</v>
      </c>
      <c r="G22" s="98"/>
      <c r="H22" s="98"/>
      <c r="I22" s="107"/>
      <c r="J22" s="108"/>
    </row>
    <row r="23" spans="1:10" s="9" customFormat="1">
      <c r="A23" s="95">
        <v>19</v>
      </c>
      <c r="B23" s="100" t="s">
        <v>153</v>
      </c>
      <c r="C23" s="100" t="s">
        <v>22</v>
      </c>
      <c r="D23" s="30">
        <f>SUM(表2_24[[#This Row],[起始积分]:[R4]])</f>
        <v>92</v>
      </c>
      <c r="E23" s="101">
        <v>0</v>
      </c>
      <c r="F23" s="10"/>
      <c r="G23" s="102"/>
      <c r="H23" s="103">
        <v>92</v>
      </c>
    </row>
    <row r="24" spans="1:10" s="9" customFormat="1">
      <c r="A24" s="95">
        <v>21</v>
      </c>
      <c r="B24" s="33" t="s">
        <v>154</v>
      </c>
      <c r="C24" s="33" t="s">
        <v>18</v>
      </c>
      <c r="D24" s="30">
        <f>SUM(表2_24[[#This Row],[起始积分]:[R4]])</f>
        <v>80</v>
      </c>
      <c r="E24" s="97"/>
      <c r="G24" s="98"/>
      <c r="H24" s="104"/>
      <c r="I24" s="9">
        <v>80</v>
      </c>
    </row>
    <row r="25" spans="1:10" s="9" customFormat="1">
      <c r="A25" s="95">
        <v>22</v>
      </c>
      <c r="B25" s="33" t="s">
        <v>155</v>
      </c>
      <c r="C25" s="33" t="s">
        <v>10</v>
      </c>
      <c r="D25" s="30">
        <f>SUM(表2_24[[#This Row],[起始积分]:[R4]])</f>
        <v>61</v>
      </c>
      <c r="E25" s="97">
        <v>61</v>
      </c>
      <c r="G25" s="98"/>
      <c r="H25" s="98"/>
      <c r="I25" s="107"/>
    </row>
    <row r="26" spans="1:10" s="9" customFormat="1">
      <c r="A26" s="95">
        <v>23</v>
      </c>
      <c r="B26" s="33" t="s">
        <v>156</v>
      </c>
      <c r="C26" s="99" t="s">
        <v>138</v>
      </c>
      <c r="D26" s="30">
        <f>SUM(表2_24[[#This Row],[起始积分]:[R4]])</f>
        <v>53</v>
      </c>
      <c r="E26" s="97">
        <v>53</v>
      </c>
      <c r="G26" s="98"/>
      <c r="H26" s="98"/>
      <c r="I26" s="107"/>
    </row>
    <row r="27" spans="1:10" s="9" customFormat="1">
      <c r="A27" s="95">
        <v>24</v>
      </c>
      <c r="B27" s="105" t="s">
        <v>158</v>
      </c>
      <c r="C27" s="95" t="s">
        <v>12</v>
      </c>
      <c r="D27" s="30">
        <f>SUM(表2_24[[#This Row],[起始积分]:[R4]])</f>
        <v>34</v>
      </c>
      <c r="E27" s="97">
        <v>34</v>
      </c>
      <c r="G27" s="98"/>
      <c r="H27" s="98"/>
      <c r="I27" s="108"/>
    </row>
    <row r="28" spans="1:10" s="9" customFormat="1" ht="27">
      <c r="A28" s="95">
        <v>25</v>
      </c>
      <c r="B28" s="33" t="s">
        <v>159</v>
      </c>
      <c r="C28" s="95" t="s">
        <v>138</v>
      </c>
      <c r="D28" s="30">
        <f>SUM(表2_24[[#This Row],[起始积分]:[R4]])</f>
        <v>25</v>
      </c>
      <c r="E28" s="97">
        <v>25</v>
      </c>
      <c r="G28" s="98"/>
      <c r="H28" s="98"/>
      <c r="I28" s="108"/>
    </row>
    <row r="29" spans="1:10" s="9" customFormat="1">
      <c r="A29" s="95">
        <v>26</v>
      </c>
      <c r="B29" s="33" t="s">
        <v>160</v>
      </c>
      <c r="C29" s="95" t="s">
        <v>138</v>
      </c>
      <c r="D29" s="30">
        <f>SUM(表2_24[[#This Row],[起始积分]:[R4]])</f>
        <v>23</v>
      </c>
      <c r="E29" s="97">
        <v>23</v>
      </c>
      <c r="G29" s="98"/>
      <c r="H29" s="98"/>
      <c r="I29" s="108"/>
    </row>
    <row r="30" spans="1:10" s="9" customFormat="1">
      <c r="A30" s="95">
        <v>27</v>
      </c>
      <c r="B30" s="33" t="s">
        <v>161</v>
      </c>
      <c r="C30" s="33" t="s">
        <v>54</v>
      </c>
      <c r="D30" s="30">
        <f>SUM(表2_24[[#This Row],[起始积分]:[R4]])</f>
        <v>19</v>
      </c>
      <c r="E30" s="97">
        <v>19</v>
      </c>
      <c r="G30" s="98"/>
      <c r="H30" s="98"/>
    </row>
    <row r="31" spans="1:10" s="9" customFormat="1">
      <c r="A31" s="95">
        <v>28</v>
      </c>
      <c r="B31" s="33" t="s">
        <v>162</v>
      </c>
      <c r="C31" s="33" t="s">
        <v>12</v>
      </c>
      <c r="D31" s="30">
        <f>SUM(表2_24[[#This Row],[起始积分]:[R4]])</f>
        <v>8</v>
      </c>
      <c r="E31" s="97">
        <v>8</v>
      </c>
      <c r="G31" s="98"/>
      <c r="H31" s="98"/>
    </row>
    <row r="32" spans="1:10" s="9" customFormat="1">
      <c r="A32" s="95">
        <v>29</v>
      </c>
      <c r="B32" s="33" t="s">
        <v>163</v>
      </c>
      <c r="C32" s="95" t="s">
        <v>16</v>
      </c>
      <c r="D32" s="30">
        <f>SUM(表2_24[[#This Row],[起始积分]:[R4]])</f>
        <v>7</v>
      </c>
      <c r="E32" s="97">
        <v>7</v>
      </c>
      <c r="G32" s="98"/>
      <c r="H32" s="98"/>
    </row>
    <row r="33" spans="1:8" s="9" customFormat="1" ht="27">
      <c r="A33" s="95">
        <v>30</v>
      </c>
      <c r="B33" s="33" t="s">
        <v>164</v>
      </c>
      <c r="C33" s="95" t="s">
        <v>16</v>
      </c>
      <c r="D33" s="30">
        <f>SUM(表2_24[[#This Row],[起始积分]:[R4]])</f>
        <v>6</v>
      </c>
      <c r="E33" s="97">
        <v>6</v>
      </c>
      <c r="G33" s="98"/>
      <c r="H33" s="98"/>
    </row>
    <row r="34" spans="1:8" s="9" customFormat="1">
      <c r="A34" s="95">
        <v>30</v>
      </c>
      <c r="B34" s="33" t="s">
        <v>165</v>
      </c>
      <c r="C34" s="95" t="s">
        <v>22</v>
      </c>
      <c r="D34" s="30">
        <f>SUM(表2_24[[#This Row],[起始积分]:[R4]])</f>
        <v>6</v>
      </c>
      <c r="E34" s="97">
        <v>6</v>
      </c>
      <c r="G34" s="98"/>
      <c r="H34" s="98"/>
    </row>
    <row r="35" spans="1:8" s="9" customFormat="1" ht="27">
      <c r="A35" s="95">
        <v>32</v>
      </c>
      <c r="B35" s="33" t="s">
        <v>166</v>
      </c>
      <c r="C35" s="33" t="s">
        <v>50</v>
      </c>
      <c r="D35" s="30">
        <f>SUM(表2_24[[#This Row],[起始积分]:[R4]])</f>
        <v>5</v>
      </c>
      <c r="E35" s="97">
        <v>5</v>
      </c>
      <c r="G35" s="98"/>
      <c r="H35" s="98"/>
    </row>
    <row r="36" spans="1:8" s="9" customFormat="1" ht="27">
      <c r="A36" s="95">
        <v>33</v>
      </c>
      <c r="B36" s="33" t="s">
        <v>167</v>
      </c>
      <c r="C36" s="95" t="s">
        <v>12</v>
      </c>
      <c r="D36" s="30">
        <f>SUM(表2_24[[#This Row],[起始积分]:[R4]])</f>
        <v>4</v>
      </c>
      <c r="E36" s="97">
        <v>4</v>
      </c>
      <c r="G36" s="98"/>
      <c r="H36" s="98"/>
    </row>
    <row r="37" spans="1:8" s="9" customFormat="1" ht="27">
      <c r="A37" s="95">
        <v>33</v>
      </c>
      <c r="B37" s="33" t="s">
        <v>168</v>
      </c>
      <c r="C37" s="95" t="s">
        <v>138</v>
      </c>
      <c r="D37" s="30">
        <f>SUM(表2_24[[#This Row],[起始积分]:[R4]])</f>
        <v>4</v>
      </c>
      <c r="E37" s="97">
        <v>4</v>
      </c>
      <c r="G37" s="98"/>
      <c r="H37" s="98"/>
    </row>
    <row r="38" spans="1:8" s="9" customFormat="1" ht="27">
      <c r="A38" s="95">
        <v>35</v>
      </c>
      <c r="B38" s="33" t="s">
        <v>169</v>
      </c>
      <c r="C38" s="99" t="s">
        <v>138</v>
      </c>
      <c r="D38" s="30">
        <f>SUM(表2_24[[#This Row],[起始积分]:[R4]])</f>
        <v>3</v>
      </c>
      <c r="E38" s="97">
        <v>3</v>
      </c>
      <c r="G38" s="98"/>
      <c r="H38" s="98"/>
    </row>
    <row r="39" spans="1:8" s="9" customFormat="1" ht="27">
      <c r="A39" s="95">
        <v>35</v>
      </c>
      <c r="B39" s="33" t="s">
        <v>170</v>
      </c>
      <c r="C39" s="95" t="s">
        <v>171</v>
      </c>
      <c r="D39" s="30">
        <f>SUM(表2_24[[#This Row],[起始积分]:[R4]])</f>
        <v>3</v>
      </c>
      <c r="E39" s="97">
        <v>3</v>
      </c>
      <c r="G39" s="98"/>
      <c r="H39" s="98"/>
    </row>
    <row r="40" spans="1:8" s="9" customFormat="1" ht="27">
      <c r="A40" s="95">
        <v>35</v>
      </c>
      <c r="B40" s="106" t="s">
        <v>172</v>
      </c>
      <c r="C40" s="95" t="s">
        <v>138</v>
      </c>
      <c r="D40" s="30">
        <f>SUM(表2_24[[#This Row],[起始积分]:[R4]])</f>
        <v>3</v>
      </c>
      <c r="E40" s="97">
        <v>3</v>
      </c>
      <c r="G40" s="98"/>
      <c r="H40" s="98"/>
    </row>
    <row r="41" spans="1:8" s="9" customFormat="1">
      <c r="A41" s="95">
        <v>38</v>
      </c>
      <c r="B41" s="105" t="s">
        <v>173</v>
      </c>
      <c r="C41" s="95" t="s">
        <v>138</v>
      </c>
      <c r="D41" s="30">
        <f>SUM(表2_24[[#This Row],[起始积分]:[R4]])</f>
        <v>2</v>
      </c>
      <c r="E41" s="97">
        <v>2</v>
      </c>
      <c r="G41" s="98"/>
      <c r="H41" s="98"/>
    </row>
    <row r="42" spans="1:8" s="9" customFormat="1">
      <c r="A42" s="95">
        <v>38</v>
      </c>
      <c r="B42" s="33" t="s">
        <v>174</v>
      </c>
      <c r="C42" s="95" t="s">
        <v>138</v>
      </c>
      <c r="D42" s="30">
        <f>SUM(表2_24[[#This Row],[起始积分]:[R4]])</f>
        <v>2</v>
      </c>
      <c r="E42" s="97">
        <v>2</v>
      </c>
      <c r="G42" s="98"/>
      <c r="H42" s="98"/>
    </row>
    <row r="43" spans="1:8" s="9" customFormat="1">
      <c r="A43" s="95">
        <v>38</v>
      </c>
      <c r="B43" s="95" t="s">
        <v>175</v>
      </c>
      <c r="C43" s="95" t="s">
        <v>22</v>
      </c>
      <c r="D43" s="30">
        <f>SUM(表2_24[[#This Row],[起始积分]:[R4]])</f>
        <v>2</v>
      </c>
      <c r="E43" s="97">
        <v>2</v>
      </c>
      <c r="G43" s="98"/>
      <c r="H43" s="98"/>
    </row>
    <row r="44" spans="1:8" s="9" customFormat="1">
      <c r="A44" s="95">
        <v>41</v>
      </c>
      <c r="B44" s="33" t="s">
        <v>176</v>
      </c>
      <c r="C44" s="95" t="s">
        <v>138</v>
      </c>
      <c r="D44" s="30">
        <f>SUM(表2_24[[#This Row],[起始积分]:[R4]])</f>
        <v>1</v>
      </c>
      <c r="E44" s="97">
        <v>1</v>
      </c>
      <c r="G44" s="98"/>
      <c r="H44" s="98"/>
    </row>
    <row r="45" spans="1:8" s="9" customFormat="1">
      <c r="A45" s="95">
        <v>41</v>
      </c>
      <c r="B45" s="33" t="s">
        <v>177</v>
      </c>
      <c r="C45" s="33" t="s">
        <v>18</v>
      </c>
      <c r="D45" s="30">
        <f>SUM(表2_24[[#This Row],[起始积分]:[R4]])</f>
        <v>1</v>
      </c>
      <c r="E45" s="97">
        <v>1</v>
      </c>
      <c r="G45" s="98"/>
      <c r="H45" s="98"/>
    </row>
    <row r="46" spans="1:8" s="9" customFormat="1">
      <c r="A46" s="95">
        <v>41</v>
      </c>
      <c r="B46" s="95" t="s">
        <v>178</v>
      </c>
      <c r="C46" s="96" t="s">
        <v>27</v>
      </c>
      <c r="D46" s="30">
        <f>SUM(表2_24[[#This Row],[起始积分]:[R4]])</f>
        <v>1</v>
      </c>
      <c r="E46" s="97">
        <v>1</v>
      </c>
      <c r="G46" s="98"/>
      <c r="H46" s="98"/>
    </row>
    <row r="47" spans="1:8" s="9" customFormat="1">
      <c r="A47" s="95">
        <v>41</v>
      </c>
      <c r="B47" s="33" t="s">
        <v>179</v>
      </c>
      <c r="C47" s="95" t="s">
        <v>138</v>
      </c>
      <c r="D47" s="30">
        <f>SUM(表2_24[[#This Row],[起始积分]:[R4]])</f>
        <v>1</v>
      </c>
      <c r="E47" s="97">
        <v>1</v>
      </c>
      <c r="G47" s="98"/>
      <c r="H47" s="98"/>
    </row>
    <row r="49" spans="1:5">
      <c r="A49" s="16" t="s">
        <v>57</v>
      </c>
      <c r="B49" s="90"/>
      <c r="C49" s="90"/>
      <c r="D49" s="90"/>
      <c r="E49" s="90"/>
    </row>
    <row r="50" spans="1:5">
      <c r="A50" s="16" t="s">
        <v>180</v>
      </c>
      <c r="B50" s="90"/>
      <c r="C50" s="90"/>
      <c r="D50" s="90"/>
      <c r="E50" s="90"/>
    </row>
    <row r="51" spans="1:5">
      <c r="A51" s="16" t="s">
        <v>181</v>
      </c>
      <c r="B51" s="90"/>
      <c r="C51" s="90"/>
      <c r="D51" s="90"/>
      <c r="E51" s="90"/>
    </row>
    <row r="52" spans="1:5">
      <c r="A52" s="16" t="s">
        <v>182</v>
      </c>
    </row>
  </sheetData>
  <mergeCells count="2">
    <mergeCell ref="A1:F1"/>
    <mergeCell ref="A2:F2"/>
  </mergeCells>
  <phoneticPr fontId="33" type="noConversion"/>
  <pageMargins left="0.69930555555555596" right="0.69930555555555596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D10" sqref="D10"/>
    </sheetView>
  </sheetViews>
  <sheetFormatPr defaultColWidth="8.875" defaultRowHeight="13.5"/>
  <cols>
    <col min="3" max="3" width="14.875" customWidth="1"/>
    <col min="4" max="4" width="9.25" customWidth="1"/>
    <col min="5" max="5" width="14.5" customWidth="1"/>
  </cols>
  <sheetData>
    <row r="1" spans="1:8" ht="24" customHeight="1">
      <c r="A1" s="115" t="s">
        <v>183</v>
      </c>
      <c r="B1" s="115"/>
      <c r="C1" s="115"/>
      <c r="D1" s="115"/>
      <c r="E1" s="115"/>
      <c r="F1" s="115"/>
    </row>
    <row r="2" spans="1:8" ht="20.25" customHeight="1">
      <c r="A2" s="116" t="s">
        <v>370</v>
      </c>
      <c r="B2" s="116"/>
      <c r="C2" s="116"/>
      <c r="D2" s="116"/>
      <c r="E2" s="116"/>
      <c r="F2" s="116"/>
    </row>
    <row r="3" spans="1:8" s="44" customFormat="1" ht="14.25" customHeight="1">
      <c r="A3" s="24" t="s">
        <v>1</v>
      </c>
      <c r="B3" s="25" t="s">
        <v>2</v>
      </c>
      <c r="C3" s="4" t="s">
        <v>3</v>
      </c>
      <c r="D3" s="86" t="s">
        <v>4</v>
      </c>
      <c r="E3" s="86" t="s">
        <v>5</v>
      </c>
      <c r="F3" s="86" t="s">
        <v>6</v>
      </c>
    </row>
    <row r="4" spans="1:8" s="9" customFormat="1">
      <c r="A4" s="28">
        <v>1</v>
      </c>
      <c r="B4" s="28" t="s">
        <v>184</v>
      </c>
      <c r="C4" s="5" t="s">
        <v>18</v>
      </c>
      <c r="D4" s="30">
        <f>SUM(表12[[#This Row],[起始积分]:[R1]])</f>
        <v>118</v>
      </c>
      <c r="E4" s="30">
        <v>18</v>
      </c>
      <c r="F4" s="30">
        <v>100</v>
      </c>
    </row>
    <row r="5" spans="1:8" s="9" customFormat="1" ht="13.5" customHeight="1">
      <c r="A5" s="28">
        <v>2</v>
      </c>
      <c r="B5" s="28" t="s">
        <v>67</v>
      </c>
      <c r="C5" s="28" t="s">
        <v>46</v>
      </c>
      <c r="D5" s="30">
        <f>SUM(表12[[#This Row],[起始积分]:[R1]])</f>
        <v>114</v>
      </c>
      <c r="E5" s="30">
        <v>114</v>
      </c>
      <c r="F5" s="30"/>
    </row>
    <row r="6" spans="1:8" s="9" customFormat="1" ht="13.5" customHeight="1">
      <c r="A6" s="28">
        <v>3</v>
      </c>
      <c r="B6" s="27" t="s">
        <v>71</v>
      </c>
      <c r="C6" s="56" t="s">
        <v>18</v>
      </c>
      <c r="D6" s="30">
        <f>SUM(表12[[#This Row],[起始积分]:[R1]])</f>
        <v>90</v>
      </c>
      <c r="E6" s="30">
        <v>0</v>
      </c>
      <c r="F6" s="30">
        <v>90</v>
      </c>
    </row>
    <row r="7" spans="1:8" s="9" customFormat="1">
      <c r="A7" s="28">
        <v>4</v>
      </c>
      <c r="B7" s="28" t="s">
        <v>185</v>
      </c>
      <c r="C7" s="38" t="s">
        <v>25</v>
      </c>
      <c r="D7" s="30">
        <f>SUM(表12[[#This Row],[起始积分]:[R1]])</f>
        <v>80</v>
      </c>
      <c r="E7" s="9">
        <v>10</v>
      </c>
      <c r="F7" s="30">
        <v>70</v>
      </c>
    </row>
    <row r="8" spans="1:8" s="9" customFormat="1">
      <c r="A8" s="28">
        <v>4</v>
      </c>
      <c r="B8" s="27" t="s">
        <v>65</v>
      </c>
      <c r="C8" s="56" t="s">
        <v>186</v>
      </c>
      <c r="D8" s="30">
        <f>SUM(表12[[#This Row],[起始积分]:[R1]])</f>
        <v>80</v>
      </c>
      <c r="E8" s="30">
        <v>0</v>
      </c>
      <c r="F8" s="30">
        <v>80</v>
      </c>
    </row>
    <row r="9" spans="1:8" s="9" customFormat="1">
      <c r="A9" s="28">
        <v>6</v>
      </c>
      <c r="B9" s="28" t="s">
        <v>187</v>
      </c>
      <c r="C9" s="87" t="s">
        <v>12</v>
      </c>
      <c r="D9" s="30">
        <f>SUM(表12[[#This Row],[起始积分]:[R1]])</f>
        <v>76</v>
      </c>
      <c r="E9" s="30">
        <v>76</v>
      </c>
      <c r="F9" s="30"/>
    </row>
    <row r="10" spans="1:8" s="9" customFormat="1">
      <c r="A10" s="28">
        <v>7</v>
      </c>
      <c r="B10" s="27" t="s">
        <v>188</v>
      </c>
      <c r="C10" s="43" t="s">
        <v>14</v>
      </c>
      <c r="D10" s="30">
        <f>SUM(表12[[#This Row],[起始积分]:[R1]])</f>
        <v>66</v>
      </c>
      <c r="E10" s="30">
        <v>16</v>
      </c>
      <c r="F10" s="30">
        <v>50</v>
      </c>
    </row>
    <row r="11" spans="1:8" s="9" customFormat="1">
      <c r="A11" s="28">
        <v>8</v>
      </c>
      <c r="B11" s="27" t="s">
        <v>189</v>
      </c>
      <c r="C11" s="56" t="s">
        <v>25</v>
      </c>
      <c r="D11" s="30">
        <f>SUM(表12[[#This Row],[起始积分]:[R1]])</f>
        <v>60</v>
      </c>
      <c r="E11" s="30">
        <v>0</v>
      </c>
      <c r="F11" s="30">
        <v>60</v>
      </c>
    </row>
    <row r="12" spans="1:8">
      <c r="A12" s="28">
        <v>9</v>
      </c>
      <c r="B12" s="27" t="s">
        <v>190</v>
      </c>
      <c r="C12" s="56" t="s">
        <v>27</v>
      </c>
      <c r="D12" s="30">
        <f>SUM(表12[[#This Row],[起始积分]:[R1]])</f>
        <v>48</v>
      </c>
      <c r="E12" s="30">
        <v>0</v>
      </c>
      <c r="F12" s="30">
        <v>48</v>
      </c>
      <c r="G12" s="9"/>
    </row>
    <row r="13" spans="1:8">
      <c r="A13" s="28">
        <v>10</v>
      </c>
      <c r="B13" s="28" t="s">
        <v>74</v>
      </c>
      <c r="C13" s="5" t="s">
        <v>12</v>
      </c>
      <c r="D13" s="30">
        <f>SUM(表12[[#This Row],[起始积分]:[R1]])</f>
        <v>44</v>
      </c>
      <c r="E13" s="30">
        <v>44</v>
      </c>
      <c r="F13" s="30"/>
      <c r="G13" s="9"/>
    </row>
    <row r="14" spans="1:8">
      <c r="A14" s="28">
        <v>11</v>
      </c>
      <c r="B14" s="27" t="s">
        <v>20</v>
      </c>
      <c r="C14" s="38" t="s">
        <v>14</v>
      </c>
      <c r="D14" s="30">
        <f>SUM(表12[[#This Row],[起始积分]:[R1]])</f>
        <v>25</v>
      </c>
      <c r="E14" s="30">
        <v>25</v>
      </c>
      <c r="F14" s="30"/>
      <c r="G14" s="9"/>
    </row>
    <row r="15" spans="1:8">
      <c r="A15" s="28">
        <v>12</v>
      </c>
      <c r="B15" s="28" t="s">
        <v>112</v>
      </c>
      <c r="C15" s="43" t="s">
        <v>113</v>
      </c>
      <c r="D15" s="88">
        <f>SUM(表12[[#This Row],[起始积分]:[R1]])</f>
        <v>16</v>
      </c>
      <c r="E15" s="30">
        <v>16</v>
      </c>
      <c r="F15" s="30"/>
      <c r="G15" s="9"/>
      <c r="H15" s="9"/>
    </row>
    <row r="16" spans="1:8">
      <c r="A16" s="28">
        <v>13</v>
      </c>
      <c r="B16" s="28" t="s">
        <v>101</v>
      </c>
      <c r="C16" s="27" t="s">
        <v>113</v>
      </c>
      <c r="D16" s="30">
        <f>SUM(表12[[#This Row],[起始积分]:[R1]])</f>
        <v>14</v>
      </c>
      <c r="E16" s="30">
        <v>14</v>
      </c>
      <c r="F16" s="30"/>
      <c r="G16" s="9"/>
      <c r="H16" s="9"/>
    </row>
    <row r="17" spans="1:8">
      <c r="A17" s="28">
        <v>14</v>
      </c>
      <c r="B17" s="28" t="s">
        <v>191</v>
      </c>
      <c r="C17" s="43" t="s">
        <v>138</v>
      </c>
      <c r="D17" s="30">
        <f>SUM(表12[[#This Row],[起始积分]:[R1]])</f>
        <v>12</v>
      </c>
      <c r="E17" s="30">
        <v>12</v>
      </c>
      <c r="F17" s="30"/>
      <c r="G17" s="9"/>
      <c r="H17" s="9"/>
    </row>
    <row r="18" spans="1:8">
      <c r="A18" s="28">
        <v>15</v>
      </c>
      <c r="B18" s="28" t="s">
        <v>77</v>
      </c>
      <c r="C18" s="38" t="s">
        <v>78</v>
      </c>
      <c r="D18" s="30">
        <f>SUM(表12[[#This Row],[起始积分]:[R1]])</f>
        <v>10</v>
      </c>
      <c r="E18" s="30">
        <v>10</v>
      </c>
      <c r="F18" s="30"/>
      <c r="G18" s="9"/>
      <c r="H18" s="9"/>
    </row>
    <row r="19" spans="1:8">
      <c r="A19" s="28">
        <v>15</v>
      </c>
      <c r="B19" s="28" t="s">
        <v>42</v>
      </c>
      <c r="C19" s="38" t="s">
        <v>18</v>
      </c>
      <c r="D19" s="30">
        <f>SUM(表12[[#This Row],[起始积分]:[R1]])</f>
        <v>10</v>
      </c>
      <c r="E19" s="30">
        <v>10</v>
      </c>
      <c r="F19" s="30"/>
      <c r="G19" s="9"/>
      <c r="H19" s="9"/>
    </row>
    <row r="20" spans="1:8">
      <c r="A20" s="28">
        <v>17</v>
      </c>
      <c r="B20" s="28" t="s">
        <v>192</v>
      </c>
      <c r="C20" s="38" t="s">
        <v>14</v>
      </c>
      <c r="D20" s="30">
        <f>SUM(表12[[#This Row],[起始积分]:[R1]])</f>
        <v>3</v>
      </c>
      <c r="E20" s="9">
        <v>3</v>
      </c>
      <c r="F20" s="30"/>
      <c r="G20" s="9"/>
      <c r="H20" s="9"/>
    </row>
    <row r="21" spans="1:8">
      <c r="A21" s="28">
        <v>18</v>
      </c>
      <c r="B21" s="27" t="s">
        <v>29</v>
      </c>
      <c r="C21" s="89" t="s">
        <v>25</v>
      </c>
      <c r="D21" s="30">
        <f>SUM(表12[[#This Row],[起始积分]:[R1]])</f>
        <v>2</v>
      </c>
      <c r="E21" s="9">
        <v>2</v>
      </c>
      <c r="F21" s="30"/>
      <c r="G21" s="9"/>
      <c r="H21" s="9"/>
    </row>
    <row r="22" spans="1:8">
      <c r="A22" s="28">
        <v>18</v>
      </c>
      <c r="B22" s="27" t="s">
        <v>193</v>
      </c>
      <c r="C22" s="27" t="s">
        <v>46</v>
      </c>
      <c r="D22" s="30">
        <f>SUM(表12[[#This Row],[起始积分]:[R1]])</f>
        <v>2</v>
      </c>
      <c r="E22" s="9">
        <v>2</v>
      </c>
      <c r="F22" s="30"/>
      <c r="G22" s="9"/>
      <c r="H22" s="9"/>
    </row>
    <row r="24" spans="1:8">
      <c r="A24" s="16" t="s">
        <v>194</v>
      </c>
    </row>
    <row r="26" spans="1:8" ht="13.5" customHeight="1">
      <c r="A26" s="90"/>
      <c r="B26" s="90"/>
      <c r="C26" s="90"/>
      <c r="D26" s="90"/>
      <c r="E26" s="90"/>
    </row>
    <row r="27" spans="1:8">
      <c r="A27" s="90"/>
      <c r="B27" s="90"/>
      <c r="C27" s="90"/>
      <c r="D27" s="90"/>
      <c r="E27" s="90"/>
    </row>
    <row r="28" spans="1:8">
      <c r="A28" s="90"/>
      <c r="B28" s="90"/>
      <c r="C28" s="90"/>
      <c r="D28" s="90"/>
      <c r="E28" s="90"/>
    </row>
  </sheetData>
  <mergeCells count="2">
    <mergeCell ref="A1:F1"/>
    <mergeCell ref="A2:F2"/>
  </mergeCells>
  <phoneticPr fontId="33" type="noConversion"/>
  <pageMargins left="0.69930555555555596" right="0.69930555555555596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L94"/>
  <sheetViews>
    <sheetView workbookViewId="0">
      <pane xSplit="3" ySplit="2" topLeftCell="D3" activePane="bottomRight" state="frozen"/>
      <selection pane="topRight"/>
      <selection pane="bottomLeft"/>
      <selection pane="bottomRight" activeCell="D13" sqref="D12:D13"/>
    </sheetView>
  </sheetViews>
  <sheetFormatPr defaultColWidth="8.875" defaultRowHeight="13.5"/>
  <cols>
    <col min="1" max="1" width="5.75" customWidth="1"/>
    <col min="2" max="2" width="8.125" customWidth="1"/>
    <col min="3" max="3" width="12.5" customWidth="1"/>
    <col min="4" max="4" width="10" customWidth="1"/>
    <col min="5" max="5" width="9.625" customWidth="1"/>
    <col min="6" max="10" width="6.625" customWidth="1"/>
    <col min="11" max="11" width="6.25" customWidth="1"/>
    <col min="12" max="12" width="6.125" customWidth="1"/>
  </cols>
  <sheetData>
    <row r="1" spans="1:12" ht="25.5">
      <c r="A1" s="42" t="s">
        <v>195</v>
      </c>
      <c r="B1" s="42"/>
      <c r="C1" s="42"/>
      <c r="D1" s="42"/>
      <c r="E1" s="42"/>
      <c r="F1" s="42"/>
      <c r="G1" s="75"/>
    </row>
    <row r="2" spans="1:12" ht="14.25" customHeight="1">
      <c r="A2" s="116" t="s">
        <v>371</v>
      </c>
      <c r="B2" s="116"/>
      <c r="C2" s="116"/>
      <c r="D2" s="116"/>
      <c r="E2" s="116"/>
      <c r="F2" s="116"/>
    </row>
    <row r="3" spans="1:12" s="73" customFormat="1" ht="17.25" customHeight="1">
      <c r="A3" s="24" t="s">
        <v>1</v>
      </c>
      <c r="B3" s="54" t="s">
        <v>2</v>
      </c>
      <c r="C3" s="55" t="s">
        <v>196</v>
      </c>
      <c r="D3" s="54" t="s">
        <v>4</v>
      </c>
      <c r="E3" s="76" t="s">
        <v>5</v>
      </c>
      <c r="F3" s="77" t="s">
        <v>6</v>
      </c>
      <c r="G3" s="77" t="s">
        <v>7</v>
      </c>
      <c r="H3" s="77" t="s">
        <v>8</v>
      </c>
      <c r="I3" s="77" t="s">
        <v>61</v>
      </c>
      <c r="J3" s="77" t="s">
        <v>62</v>
      </c>
      <c r="K3" s="77" t="s">
        <v>63</v>
      </c>
      <c r="L3" s="114" t="s">
        <v>368</v>
      </c>
    </row>
    <row r="4" spans="1:12" s="9" customFormat="1" ht="13.5" customHeight="1">
      <c r="A4" s="38">
        <v>1</v>
      </c>
      <c r="B4" s="38" t="s">
        <v>15</v>
      </c>
      <c r="C4" s="63" t="s">
        <v>16</v>
      </c>
      <c r="D4" s="30">
        <f>SUM(表3[[#This Row],[起始积分]:[R7]])</f>
        <v>818</v>
      </c>
      <c r="E4" s="30">
        <v>178</v>
      </c>
      <c r="G4" s="9">
        <v>180</v>
      </c>
      <c r="H4" s="10">
        <v>96</v>
      </c>
      <c r="I4" s="9">
        <v>120</v>
      </c>
      <c r="J4" s="10">
        <v>160</v>
      </c>
      <c r="K4" s="10">
        <v>84</v>
      </c>
    </row>
    <row r="5" spans="1:12" s="9" customFormat="1" ht="13.5" customHeight="1">
      <c r="A5" s="38">
        <v>2</v>
      </c>
      <c r="B5" s="38" t="s">
        <v>198</v>
      </c>
      <c r="C5" s="63" t="s">
        <v>40</v>
      </c>
      <c r="D5" s="30">
        <f>SUM(表3[[#This Row],[起始积分]:[R7]])</f>
        <v>782</v>
      </c>
      <c r="E5" s="30">
        <v>146</v>
      </c>
      <c r="H5" s="10"/>
      <c r="I5" s="9">
        <v>180</v>
      </c>
      <c r="J5" s="10">
        <v>200</v>
      </c>
      <c r="K5" s="10">
        <v>200</v>
      </c>
      <c r="L5" s="9">
        <v>56</v>
      </c>
    </row>
    <row r="6" spans="1:12" s="9" customFormat="1" ht="13.5" customHeight="1">
      <c r="A6" s="38">
        <v>3</v>
      </c>
      <c r="B6" s="38" t="s">
        <v>197</v>
      </c>
      <c r="C6" s="63" t="s">
        <v>14</v>
      </c>
      <c r="D6" s="30">
        <f>SUM(表3[[#This Row],[起始积分]:[R7]])</f>
        <v>781</v>
      </c>
      <c r="E6" s="30">
        <v>245</v>
      </c>
      <c r="F6" s="9">
        <v>100</v>
      </c>
      <c r="G6" s="9">
        <v>120</v>
      </c>
      <c r="H6" s="10">
        <v>84</v>
      </c>
      <c r="I6" s="9">
        <v>72</v>
      </c>
      <c r="J6" s="10">
        <v>60</v>
      </c>
      <c r="K6" s="10">
        <v>100</v>
      </c>
    </row>
    <row r="7" spans="1:12" s="9" customFormat="1" ht="13.5" customHeight="1">
      <c r="A7" s="38">
        <v>4</v>
      </c>
      <c r="B7" s="38" t="s">
        <v>199</v>
      </c>
      <c r="C7" s="63" t="s">
        <v>14</v>
      </c>
      <c r="D7" s="30">
        <f>SUM(表3[[#This Row],[起始积分]:[R7]])</f>
        <v>647</v>
      </c>
      <c r="E7" s="30">
        <v>119</v>
      </c>
      <c r="F7" s="9">
        <v>100</v>
      </c>
      <c r="G7" s="9">
        <v>92</v>
      </c>
      <c r="H7" s="10"/>
      <c r="I7" s="9">
        <v>76</v>
      </c>
      <c r="J7" s="10">
        <v>120</v>
      </c>
      <c r="K7" s="10">
        <v>140</v>
      </c>
    </row>
    <row r="8" spans="1:12" s="9" customFormat="1" ht="13.5" customHeight="1">
      <c r="A8" s="38">
        <v>5</v>
      </c>
      <c r="B8" s="38" t="s">
        <v>29</v>
      </c>
      <c r="C8" s="78" t="s">
        <v>25</v>
      </c>
      <c r="D8" s="30">
        <f>SUM(表3[[#This Row],[起始积分]:[R7]])</f>
        <v>542</v>
      </c>
      <c r="E8" s="30">
        <v>82</v>
      </c>
      <c r="F8" s="9">
        <v>60</v>
      </c>
      <c r="H8" s="10">
        <v>120</v>
      </c>
      <c r="I8" s="9">
        <v>100</v>
      </c>
      <c r="J8" s="10"/>
      <c r="K8" s="10">
        <v>180</v>
      </c>
    </row>
    <row r="9" spans="1:12" s="9" customFormat="1" ht="13.5" customHeight="1">
      <c r="A9" s="38">
        <v>6</v>
      </c>
      <c r="B9" s="38" t="s">
        <v>200</v>
      </c>
      <c r="C9" s="78" t="s">
        <v>33</v>
      </c>
      <c r="D9" s="30">
        <f>SUM(表3[[#This Row],[起始积分]:[R7]])</f>
        <v>532</v>
      </c>
      <c r="E9" s="30">
        <v>236</v>
      </c>
      <c r="G9" s="9">
        <v>80</v>
      </c>
      <c r="H9" s="10"/>
      <c r="J9" s="10">
        <v>120</v>
      </c>
      <c r="K9" s="10">
        <v>96</v>
      </c>
    </row>
    <row r="10" spans="1:12" s="9" customFormat="1" ht="13.5" customHeight="1">
      <c r="A10" s="38">
        <v>7</v>
      </c>
      <c r="B10" s="38" t="s">
        <v>53</v>
      </c>
      <c r="C10" s="79" t="s">
        <v>54</v>
      </c>
      <c r="D10" s="30">
        <f>SUM(表3[[#This Row],[起始积分]:[R7]])</f>
        <v>380</v>
      </c>
      <c r="E10" s="30">
        <v>252</v>
      </c>
      <c r="H10" s="10"/>
      <c r="J10" s="10"/>
      <c r="K10" s="10"/>
      <c r="L10" s="9">
        <v>128</v>
      </c>
    </row>
    <row r="11" spans="1:12" s="9" customFormat="1" ht="13.5" customHeight="1">
      <c r="A11" s="38">
        <v>8</v>
      </c>
      <c r="B11" s="38" t="s">
        <v>75</v>
      </c>
      <c r="C11" s="47" t="s">
        <v>54</v>
      </c>
      <c r="D11" s="30">
        <f>SUM(表3[[#This Row],[起始积分]:[R7]])</f>
        <v>300</v>
      </c>
      <c r="E11" s="30">
        <v>42</v>
      </c>
      <c r="F11" s="9">
        <v>70</v>
      </c>
      <c r="H11" s="10"/>
      <c r="I11" s="9">
        <v>96</v>
      </c>
      <c r="J11" s="10"/>
      <c r="K11" s="10">
        <v>92</v>
      </c>
    </row>
    <row r="12" spans="1:12" s="9" customFormat="1" ht="13.5" customHeight="1">
      <c r="A12" s="38">
        <v>9</v>
      </c>
      <c r="B12" s="38" t="s">
        <v>201</v>
      </c>
      <c r="C12" s="38" t="s">
        <v>40</v>
      </c>
      <c r="D12" s="30">
        <f>SUM(表3[[#This Row],[起始积分]:[R7]])</f>
        <v>278</v>
      </c>
      <c r="E12" s="30">
        <v>158</v>
      </c>
      <c r="H12" s="10"/>
      <c r="I12" s="9">
        <v>120</v>
      </c>
      <c r="J12" s="10"/>
      <c r="K12" s="10"/>
    </row>
    <row r="13" spans="1:12" s="9" customFormat="1" ht="13.5" customHeight="1">
      <c r="A13" s="38">
        <v>10</v>
      </c>
      <c r="B13" s="38" t="s">
        <v>202</v>
      </c>
      <c r="C13" s="63" t="s">
        <v>203</v>
      </c>
      <c r="D13" s="30">
        <f>SUM(表3[[#This Row],[起始积分]:[R7]])</f>
        <v>271</v>
      </c>
      <c r="E13" s="30">
        <v>79</v>
      </c>
      <c r="G13" s="9">
        <v>64</v>
      </c>
      <c r="H13" s="10"/>
      <c r="I13" s="9">
        <v>68</v>
      </c>
      <c r="J13" s="10">
        <v>60</v>
      </c>
      <c r="K13" s="10"/>
    </row>
    <row r="14" spans="1:12" s="9" customFormat="1" ht="13.5" customHeight="1">
      <c r="A14" s="38">
        <v>11</v>
      </c>
      <c r="B14" s="38" t="s">
        <v>204</v>
      </c>
      <c r="C14" s="80" t="s">
        <v>14</v>
      </c>
      <c r="D14" s="30">
        <f>SUM(表3[[#This Row],[起始积分]:[R7]])</f>
        <v>241</v>
      </c>
      <c r="E14" s="29">
        <v>83</v>
      </c>
      <c r="F14" s="9">
        <v>90</v>
      </c>
      <c r="H14" s="10"/>
      <c r="J14" s="10">
        <v>68</v>
      </c>
      <c r="K14" s="10"/>
    </row>
    <row r="15" spans="1:12" s="9" customFormat="1" ht="13.5" customHeight="1">
      <c r="A15" s="38">
        <v>12</v>
      </c>
      <c r="B15" s="38" t="s">
        <v>67</v>
      </c>
      <c r="C15" s="51" t="s">
        <v>18</v>
      </c>
      <c r="D15" s="30">
        <f>SUM(表3[[#This Row],[起始积分]:[R7]])</f>
        <v>214</v>
      </c>
      <c r="E15" s="30">
        <v>54</v>
      </c>
      <c r="G15" s="9">
        <v>72</v>
      </c>
      <c r="H15" s="10"/>
      <c r="J15" s="10"/>
      <c r="K15" s="10">
        <v>88</v>
      </c>
    </row>
    <row r="16" spans="1:12" s="9" customFormat="1">
      <c r="A16" s="38">
        <v>13</v>
      </c>
      <c r="B16" s="38" t="s">
        <v>120</v>
      </c>
      <c r="C16" s="38" t="s">
        <v>40</v>
      </c>
      <c r="D16" s="30">
        <f>SUM(表3[[#This Row],[起始积分]:[R7]])</f>
        <v>199</v>
      </c>
      <c r="E16" s="30">
        <v>123</v>
      </c>
      <c r="H16" s="10"/>
      <c r="J16" s="10"/>
      <c r="K16" s="10">
        <v>76</v>
      </c>
    </row>
    <row r="17" spans="1:11" s="9" customFormat="1">
      <c r="A17" s="38">
        <v>14</v>
      </c>
      <c r="B17" s="38" t="s">
        <v>190</v>
      </c>
      <c r="C17" s="38" t="s">
        <v>27</v>
      </c>
      <c r="D17" s="30">
        <f>SUM(表3[[#This Row],[起始积分]:[R7]])</f>
        <v>196</v>
      </c>
      <c r="E17" s="30">
        <v>68</v>
      </c>
      <c r="F17" s="9">
        <v>48</v>
      </c>
      <c r="H17" s="10"/>
      <c r="J17" s="10"/>
      <c r="K17" s="10">
        <v>80</v>
      </c>
    </row>
    <row r="18" spans="1:11" s="9" customFormat="1">
      <c r="A18" s="38">
        <v>15</v>
      </c>
      <c r="B18" s="38" t="s">
        <v>68</v>
      </c>
      <c r="C18" s="38" t="s">
        <v>25</v>
      </c>
      <c r="D18" s="30">
        <f>SUM(表3[[#This Row],[起始积分]:[R7]])</f>
        <v>183</v>
      </c>
      <c r="E18" s="30">
        <v>63</v>
      </c>
      <c r="G18" s="47"/>
      <c r="H18" s="10"/>
      <c r="J18" s="10"/>
      <c r="K18" s="10">
        <v>120</v>
      </c>
    </row>
    <row r="19" spans="1:11" s="9" customFormat="1">
      <c r="A19" s="38">
        <v>16</v>
      </c>
      <c r="B19" s="38" t="s">
        <v>19</v>
      </c>
      <c r="C19" s="78" t="s">
        <v>12</v>
      </c>
      <c r="D19" s="30">
        <f>SUM(表3[[#This Row],[起始积分]:[R7]])</f>
        <v>170</v>
      </c>
      <c r="E19" s="30">
        <v>74</v>
      </c>
      <c r="G19" s="9">
        <v>96</v>
      </c>
      <c r="H19" s="10"/>
      <c r="J19" s="10"/>
      <c r="K19" s="10"/>
    </row>
    <row r="20" spans="1:11" s="9" customFormat="1">
      <c r="A20" s="38">
        <v>17</v>
      </c>
      <c r="B20" s="43" t="s">
        <v>32</v>
      </c>
      <c r="C20" s="63" t="s">
        <v>33</v>
      </c>
      <c r="D20" s="30">
        <f>SUM(表3[[#This Row],[起始积分]:[R7]])</f>
        <v>160</v>
      </c>
      <c r="E20" s="30">
        <v>92</v>
      </c>
      <c r="G20" s="9">
        <v>68</v>
      </c>
      <c r="H20" s="10"/>
      <c r="J20" s="10"/>
      <c r="K20" s="10"/>
    </row>
    <row r="21" spans="1:11" s="9" customFormat="1">
      <c r="A21" s="38">
        <v>18</v>
      </c>
      <c r="B21" s="28" t="s">
        <v>17</v>
      </c>
      <c r="C21" s="63" t="s">
        <v>18</v>
      </c>
      <c r="D21" s="30">
        <f>SUM(表3[[#This Row],[起始积分]:[R7]])</f>
        <v>150</v>
      </c>
      <c r="E21" s="30">
        <v>52</v>
      </c>
      <c r="F21" s="9">
        <v>30</v>
      </c>
      <c r="H21" s="10">
        <v>68</v>
      </c>
      <c r="J21" s="10"/>
      <c r="K21" s="10"/>
    </row>
    <row r="22" spans="1:11" s="9" customFormat="1">
      <c r="A22" s="38">
        <v>19</v>
      </c>
      <c r="B22" s="38" t="s">
        <v>205</v>
      </c>
      <c r="C22" s="38" t="s">
        <v>12</v>
      </c>
      <c r="D22" s="30">
        <f>SUM(表3[[#This Row],[起始积分]:[R7]])</f>
        <v>108</v>
      </c>
      <c r="E22" s="30">
        <v>108</v>
      </c>
      <c r="H22" s="10"/>
      <c r="J22" s="10"/>
      <c r="K22" s="10"/>
    </row>
    <row r="23" spans="1:11" s="2" customFormat="1" ht="13.5" customHeight="1">
      <c r="A23" s="38">
        <v>20</v>
      </c>
      <c r="B23" s="38" t="s">
        <v>206</v>
      </c>
      <c r="C23" s="38" t="s">
        <v>12</v>
      </c>
      <c r="D23" s="30">
        <f>SUM(表3[[#This Row],[起始积分]:[R7]])</f>
        <v>97</v>
      </c>
      <c r="E23" s="30">
        <v>97</v>
      </c>
      <c r="F23" s="9"/>
      <c r="G23" s="9"/>
      <c r="H23" s="10"/>
      <c r="I23" s="9"/>
      <c r="J23" s="10"/>
      <c r="K23" s="10"/>
    </row>
    <row r="24" spans="1:11" s="74" customFormat="1" ht="13.5" customHeight="1">
      <c r="A24" s="38">
        <v>21</v>
      </c>
      <c r="B24" s="56" t="s">
        <v>43</v>
      </c>
      <c r="C24" s="57" t="s">
        <v>22</v>
      </c>
      <c r="D24" s="30">
        <f>SUM(表3[[#This Row],[起始积分]:[R7]])</f>
        <v>95</v>
      </c>
      <c r="E24" s="30">
        <v>23</v>
      </c>
      <c r="F24" s="81"/>
      <c r="G24" s="81"/>
      <c r="H24" s="82"/>
      <c r="I24" s="81"/>
      <c r="J24" s="82"/>
      <c r="K24" s="82">
        <v>72</v>
      </c>
    </row>
    <row r="25" spans="1:11" s="74" customFormat="1" ht="13.5" customHeight="1">
      <c r="A25" s="38">
        <v>22</v>
      </c>
      <c r="B25" s="43" t="s">
        <v>187</v>
      </c>
      <c r="C25" s="63" t="s">
        <v>12</v>
      </c>
      <c r="D25" s="30">
        <f>SUM(表3[[#This Row],[起始积分]:[R7]])</f>
        <v>86</v>
      </c>
      <c r="E25" s="30">
        <v>86</v>
      </c>
      <c r="F25" s="9"/>
      <c r="G25" s="9"/>
      <c r="H25" s="10"/>
      <c r="I25" s="9"/>
      <c r="J25" s="10"/>
      <c r="K25" s="10"/>
    </row>
    <row r="26" spans="1:11" s="9" customFormat="1" ht="13.5" customHeight="1">
      <c r="A26" s="38">
        <v>23</v>
      </c>
      <c r="B26" s="38" t="s">
        <v>207</v>
      </c>
      <c r="C26" s="38" t="s">
        <v>18</v>
      </c>
      <c r="D26" s="30">
        <f>SUM(表3[[#This Row],[起始积分]:[R7]])</f>
        <v>68</v>
      </c>
      <c r="E26" s="30">
        <v>68</v>
      </c>
      <c r="H26" s="10"/>
      <c r="J26" s="10"/>
      <c r="K26" s="10"/>
    </row>
    <row r="27" spans="1:11" s="9" customFormat="1" ht="13.5" customHeight="1">
      <c r="A27" s="38">
        <v>24</v>
      </c>
      <c r="B27" s="38" t="s">
        <v>208</v>
      </c>
      <c r="C27" s="63" t="s">
        <v>111</v>
      </c>
      <c r="D27" s="30">
        <f>SUM(表3[[#This Row],[起始积分]:[R7]])</f>
        <v>43</v>
      </c>
      <c r="E27" s="30">
        <v>43</v>
      </c>
      <c r="F27" s="47"/>
      <c r="H27" s="10"/>
      <c r="J27" s="10"/>
      <c r="K27" s="10"/>
    </row>
    <row r="28" spans="1:11" s="19" customFormat="1" ht="13.5" customHeight="1">
      <c r="A28" s="38">
        <v>25</v>
      </c>
      <c r="B28" s="38" t="s">
        <v>209</v>
      </c>
      <c r="C28" s="63" t="s">
        <v>50</v>
      </c>
      <c r="D28" s="30">
        <f>SUM(表3[[#This Row],[起始积分]:[R7]])</f>
        <v>35</v>
      </c>
      <c r="E28" s="30">
        <v>35</v>
      </c>
      <c r="F28" s="9"/>
      <c r="G28" s="9"/>
      <c r="H28" s="10"/>
      <c r="I28" s="9"/>
      <c r="J28" s="10"/>
      <c r="K28" s="10"/>
    </row>
    <row r="29" spans="1:11" s="19" customFormat="1" ht="13.5" customHeight="1">
      <c r="A29" s="38">
        <v>26</v>
      </c>
      <c r="B29" s="38" t="s">
        <v>55</v>
      </c>
      <c r="C29" s="63" t="s">
        <v>56</v>
      </c>
      <c r="D29" s="30">
        <f>SUM(表3[[#This Row],[起始积分]:[R7]])</f>
        <v>28</v>
      </c>
      <c r="E29" s="30">
        <v>28</v>
      </c>
      <c r="F29" s="81"/>
      <c r="G29" s="81"/>
      <c r="H29" s="82"/>
      <c r="I29" s="81"/>
      <c r="J29" s="82"/>
      <c r="K29" s="82"/>
    </row>
    <row r="30" spans="1:11" s="19" customFormat="1" ht="13.5" customHeight="1">
      <c r="A30" s="38">
        <v>27</v>
      </c>
      <c r="B30" s="38" t="s">
        <v>210</v>
      </c>
      <c r="C30" s="63" t="s">
        <v>40</v>
      </c>
      <c r="D30" s="30">
        <f>SUM(表3[[#This Row],[起始积分]:[R7]])</f>
        <v>27</v>
      </c>
      <c r="E30" s="30">
        <v>27</v>
      </c>
      <c r="F30" s="81"/>
      <c r="G30" s="81"/>
      <c r="H30" s="82"/>
      <c r="I30" s="81"/>
      <c r="J30" s="82"/>
      <c r="K30" s="82"/>
    </row>
    <row r="31" spans="1:11" s="19" customFormat="1" ht="13.5" customHeight="1">
      <c r="A31" s="38">
        <v>28</v>
      </c>
      <c r="B31" s="38" t="s">
        <v>44</v>
      </c>
      <c r="C31" s="38" t="s">
        <v>12</v>
      </c>
      <c r="D31" s="30">
        <f>SUM(表3[[#This Row],[起始积分]:[R7]])</f>
        <v>24</v>
      </c>
      <c r="E31" s="30">
        <v>24</v>
      </c>
      <c r="F31" s="81"/>
      <c r="G31" s="81"/>
      <c r="H31" s="82"/>
      <c r="I31" s="81"/>
      <c r="J31" s="82"/>
      <c r="K31" s="82"/>
    </row>
    <row r="32" spans="1:11" s="19" customFormat="1" ht="13.5" customHeight="1">
      <c r="A32" s="38">
        <v>29</v>
      </c>
      <c r="B32" s="38" t="s">
        <v>211</v>
      </c>
      <c r="C32" s="78" t="s">
        <v>22</v>
      </c>
      <c r="D32" s="30">
        <f>SUM(表3[[#This Row],[起始积分]:[R7]])</f>
        <v>15</v>
      </c>
      <c r="E32" s="30">
        <v>15</v>
      </c>
      <c r="F32" s="81"/>
      <c r="G32" s="81"/>
      <c r="H32" s="82"/>
      <c r="I32" s="81"/>
      <c r="J32" s="82"/>
      <c r="K32" s="82"/>
    </row>
    <row r="33" spans="1:11" s="9" customFormat="1" ht="13.5" customHeight="1">
      <c r="A33" s="38">
        <v>30</v>
      </c>
      <c r="B33" s="66" t="s">
        <v>212</v>
      </c>
      <c r="C33" s="57" t="s">
        <v>27</v>
      </c>
      <c r="D33" s="30">
        <f>SUM(表3[[#This Row],[起始积分]:[R7]])</f>
        <v>12</v>
      </c>
      <c r="E33" s="30">
        <v>12</v>
      </c>
      <c r="H33" s="10"/>
      <c r="J33" s="10"/>
      <c r="K33" s="10"/>
    </row>
    <row r="34" spans="1:11" s="9" customFormat="1">
      <c r="A34" s="38"/>
      <c r="B34" s="38"/>
      <c r="C34" s="80"/>
      <c r="D34" s="83"/>
      <c r="E34" s="29"/>
    </row>
    <row r="35" spans="1:11" s="9" customFormat="1" ht="13.5" customHeight="1">
      <c r="A35" s="16" t="s">
        <v>194</v>
      </c>
      <c r="B35" s="52"/>
      <c r="C35" s="52"/>
      <c r="D35" s="52"/>
      <c r="E35" s="52"/>
    </row>
    <row r="36" spans="1:11" s="9" customFormat="1" ht="13.5" customHeight="1">
      <c r="A36" s="16" t="s">
        <v>180</v>
      </c>
      <c r="B36" s="52"/>
      <c r="C36" s="52"/>
      <c r="D36" s="52"/>
      <c r="E36" s="52"/>
    </row>
    <row r="37" spans="1:11" s="9" customFormat="1" ht="13.5" customHeight="1">
      <c r="A37" s="16" t="s">
        <v>213</v>
      </c>
      <c r="B37" s="52"/>
      <c r="C37" s="52"/>
      <c r="D37" s="52"/>
      <c r="E37" s="52"/>
    </row>
    <row r="38" spans="1:11" s="9" customFormat="1" ht="13.5" customHeight="1">
      <c r="A38" s="16" t="s">
        <v>214</v>
      </c>
    </row>
    <row r="39" spans="1:11" s="9" customFormat="1" ht="13.5" customHeight="1">
      <c r="A39" s="16" t="s">
        <v>215</v>
      </c>
    </row>
    <row r="40" spans="1:11" s="9" customFormat="1" ht="13.5" customHeight="1">
      <c r="A40" s="16" t="s">
        <v>216</v>
      </c>
    </row>
    <row r="41" spans="1:11" s="9" customFormat="1" ht="13.5" customHeight="1">
      <c r="A41" s="16" t="s">
        <v>369</v>
      </c>
    </row>
    <row r="42" spans="1:11" s="9" customFormat="1" ht="13.5" customHeight="1">
      <c r="A42" s="17"/>
    </row>
    <row r="43" spans="1:11" s="9" customFormat="1" ht="13.5" customHeight="1">
      <c r="A43" s="40"/>
    </row>
    <row r="44" spans="1:11" s="9" customFormat="1" ht="13.5" customHeight="1">
      <c r="A44" s="40"/>
    </row>
    <row r="45" spans="1:11" s="9" customFormat="1" ht="13.5" customHeight="1"/>
    <row r="46" spans="1:11" s="9" customFormat="1" ht="13.5" customHeight="1"/>
    <row r="47" spans="1:11" s="9" customFormat="1" ht="13.5" customHeight="1"/>
    <row r="48" spans="1:11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pans="1:7" s="9" customFormat="1"/>
    <row r="66" spans="1:7" s="9" customFormat="1"/>
    <row r="67" spans="1:7" s="9" customFormat="1"/>
    <row r="68" spans="1:7" s="9" customFormat="1"/>
    <row r="69" spans="1:7" s="9" customFormat="1"/>
    <row r="70" spans="1:7" s="9" customFormat="1"/>
    <row r="71" spans="1:7" s="2" customFormat="1"/>
    <row r="72" spans="1:7" s="74" customFormat="1" ht="13.5" customHeight="1">
      <c r="F72" s="84"/>
      <c r="G72" s="84"/>
    </row>
    <row r="73" spans="1:7" s="9" customFormat="1"/>
    <row r="74" spans="1:7" s="9" customFormat="1"/>
    <row r="75" spans="1:7" s="9" customFormat="1" ht="18.75">
      <c r="A75" s="85"/>
      <c r="B75" s="85"/>
      <c r="C75" s="85"/>
      <c r="D75" s="2"/>
      <c r="E75" s="2"/>
    </row>
    <row r="76" spans="1:7" s="9" customFormat="1"/>
    <row r="77" spans="1:7" s="9" customFormat="1"/>
    <row r="78" spans="1:7" s="9" customFormat="1"/>
    <row r="79" spans="1:7" s="9" customFormat="1"/>
    <row r="80" spans="1:7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</sheetData>
  <mergeCells count="1">
    <mergeCell ref="A2:F2"/>
  </mergeCells>
  <phoneticPr fontId="33" type="noConversion"/>
  <pageMargins left="0.69930555555555596" right="0.48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G21" sqref="G21"/>
    </sheetView>
  </sheetViews>
  <sheetFormatPr defaultColWidth="8.875" defaultRowHeight="13.5"/>
  <cols>
    <col min="1" max="1" width="5.875" customWidth="1"/>
    <col min="2" max="2" width="9.125" customWidth="1"/>
    <col min="3" max="3" width="12.375" customWidth="1"/>
    <col min="4" max="4" width="9.25" customWidth="1"/>
    <col min="5" max="5" width="10.125" style="2" customWidth="1"/>
    <col min="6" max="6" width="6.625" style="2" customWidth="1"/>
    <col min="7" max="10" width="6.625" customWidth="1"/>
    <col min="11" max="11" width="6.875" customWidth="1"/>
  </cols>
  <sheetData>
    <row r="1" spans="1:11" ht="22.5">
      <c r="A1" s="42" t="s">
        <v>217</v>
      </c>
      <c r="B1" s="42"/>
      <c r="C1" s="42"/>
      <c r="D1" s="42"/>
      <c r="E1" s="42"/>
      <c r="F1" s="42"/>
      <c r="G1" s="42"/>
    </row>
    <row r="2" spans="1:11" ht="14.25" customHeight="1">
      <c r="A2" s="116" t="s">
        <v>370</v>
      </c>
      <c r="B2" s="116"/>
      <c r="C2" s="116"/>
      <c r="D2" s="116"/>
      <c r="E2" s="116"/>
      <c r="F2" s="116"/>
    </row>
    <row r="3" spans="1:11" ht="14.25" customHeight="1">
      <c r="A3" s="24" t="s">
        <v>1</v>
      </c>
      <c r="B3" s="54" t="s">
        <v>2</v>
      </c>
      <c r="C3" s="55" t="s">
        <v>196</v>
      </c>
      <c r="D3" s="54" t="s">
        <v>4</v>
      </c>
      <c r="E3" s="54" t="s">
        <v>5</v>
      </c>
      <c r="F3" s="54" t="s">
        <v>6</v>
      </c>
      <c r="G3" s="54" t="s">
        <v>7</v>
      </c>
      <c r="H3" s="54" t="s">
        <v>8</v>
      </c>
      <c r="I3" s="54" t="s">
        <v>61</v>
      </c>
      <c r="J3" s="54" t="s">
        <v>62</v>
      </c>
      <c r="K3" s="54" t="s">
        <v>63</v>
      </c>
    </row>
    <row r="4" spans="1:11">
      <c r="A4" s="38">
        <v>1</v>
      </c>
      <c r="B4" s="43" t="s">
        <v>218</v>
      </c>
      <c r="C4" s="63" t="s">
        <v>46</v>
      </c>
      <c r="D4" s="30">
        <f>SUM(表4[[#This Row],[起始积分]:[R6]])</f>
        <v>716</v>
      </c>
      <c r="E4" s="30">
        <v>74</v>
      </c>
      <c r="F4" s="9">
        <v>70</v>
      </c>
      <c r="G4" s="9">
        <v>180</v>
      </c>
      <c r="H4" s="10"/>
      <c r="I4" s="9">
        <v>72</v>
      </c>
      <c r="J4" s="10">
        <v>140</v>
      </c>
      <c r="K4" s="10">
        <v>180</v>
      </c>
    </row>
    <row r="5" spans="1:11">
      <c r="A5" s="38">
        <v>2</v>
      </c>
      <c r="B5" s="38" t="s">
        <v>30</v>
      </c>
      <c r="C5" s="63" t="s">
        <v>31</v>
      </c>
      <c r="D5" s="30">
        <f>SUM(表4[[#This Row],[起始积分]:[R6]])</f>
        <v>708</v>
      </c>
      <c r="E5" s="30">
        <v>88</v>
      </c>
      <c r="F5" s="9">
        <v>80</v>
      </c>
      <c r="G5" s="9">
        <v>100</v>
      </c>
      <c r="H5" s="10">
        <v>140</v>
      </c>
      <c r="I5" s="9">
        <v>100</v>
      </c>
      <c r="J5" s="10"/>
      <c r="K5" s="10">
        <v>200</v>
      </c>
    </row>
    <row r="6" spans="1:11">
      <c r="A6" s="38">
        <v>3</v>
      </c>
      <c r="B6" s="38" t="s">
        <v>69</v>
      </c>
      <c r="C6" s="63" t="s">
        <v>12</v>
      </c>
      <c r="D6" s="30">
        <f>SUM(表4[[#This Row],[起始积分]:[R6]])</f>
        <v>573</v>
      </c>
      <c r="E6" s="30">
        <v>63</v>
      </c>
      <c r="F6" s="9">
        <v>50</v>
      </c>
      <c r="G6" s="9">
        <v>160</v>
      </c>
      <c r="H6" s="10"/>
      <c r="I6" s="9">
        <v>68</v>
      </c>
      <c r="J6" s="10">
        <v>92</v>
      </c>
      <c r="K6" s="10">
        <v>140</v>
      </c>
    </row>
    <row r="7" spans="1:11">
      <c r="A7" s="38">
        <v>4</v>
      </c>
      <c r="B7" s="38" t="s">
        <v>219</v>
      </c>
      <c r="C7" s="63" t="s">
        <v>54</v>
      </c>
      <c r="D7" s="30">
        <f>SUM(表4[[#This Row],[起始积分]:[R6]])</f>
        <v>489</v>
      </c>
      <c r="E7" s="30">
        <v>77</v>
      </c>
      <c r="F7" s="9"/>
      <c r="G7" s="9"/>
      <c r="H7" s="10"/>
      <c r="I7" s="9">
        <v>92</v>
      </c>
      <c r="J7" s="10">
        <v>140</v>
      </c>
      <c r="K7" s="10">
        <v>180</v>
      </c>
    </row>
    <row r="8" spans="1:11">
      <c r="A8" s="38">
        <v>5</v>
      </c>
      <c r="B8" s="38" t="s">
        <v>220</v>
      </c>
      <c r="C8" s="63" t="s">
        <v>46</v>
      </c>
      <c r="D8" s="30">
        <f>SUM(表4[[#This Row],[起始积分]:[R6]])</f>
        <v>473</v>
      </c>
      <c r="E8" s="30">
        <v>71</v>
      </c>
      <c r="F8" s="9">
        <v>90</v>
      </c>
      <c r="G8" s="9">
        <v>120</v>
      </c>
      <c r="H8" s="10">
        <v>100</v>
      </c>
      <c r="I8" s="9"/>
      <c r="J8" s="10">
        <v>92</v>
      </c>
      <c r="K8" s="10"/>
    </row>
    <row r="9" spans="1:11">
      <c r="A9" s="38">
        <v>6</v>
      </c>
      <c r="B9" s="56" t="s">
        <v>65</v>
      </c>
      <c r="C9" s="69" t="s">
        <v>66</v>
      </c>
      <c r="D9" s="30">
        <f>SUM(表4[[#This Row],[起始积分]:[R6]])</f>
        <v>456</v>
      </c>
      <c r="E9" s="30">
        <v>22</v>
      </c>
      <c r="F9" s="9">
        <v>90</v>
      </c>
      <c r="G9" s="9">
        <v>96</v>
      </c>
      <c r="H9" s="10"/>
      <c r="I9" s="9">
        <v>88</v>
      </c>
      <c r="J9" s="10">
        <v>80</v>
      </c>
      <c r="K9" s="10">
        <v>80</v>
      </c>
    </row>
    <row r="10" spans="1:11">
      <c r="A10" s="38">
        <v>7</v>
      </c>
      <c r="B10" s="38" t="s">
        <v>221</v>
      </c>
      <c r="C10" s="63" t="s">
        <v>14</v>
      </c>
      <c r="D10" s="30">
        <f>SUM(表4[[#This Row],[起始积分]:[R6]])</f>
        <v>362</v>
      </c>
      <c r="E10" s="30">
        <v>36</v>
      </c>
      <c r="F10" s="9">
        <v>38</v>
      </c>
      <c r="G10" s="9">
        <v>200</v>
      </c>
      <c r="H10" s="10"/>
      <c r="I10" s="9"/>
      <c r="J10" s="10"/>
      <c r="K10" s="10">
        <v>88</v>
      </c>
    </row>
    <row r="11" spans="1:11">
      <c r="A11" s="38">
        <v>8</v>
      </c>
      <c r="B11" s="38" t="s">
        <v>184</v>
      </c>
      <c r="C11" s="38" t="s">
        <v>18</v>
      </c>
      <c r="D11" s="30">
        <f>SUM(表4[[#This Row],[起始积分]:[R6]])</f>
        <v>351</v>
      </c>
      <c r="E11" s="30">
        <v>39</v>
      </c>
      <c r="F11" s="9"/>
      <c r="G11" s="9"/>
      <c r="H11" s="10">
        <v>88</v>
      </c>
      <c r="I11" s="9">
        <v>64</v>
      </c>
      <c r="J11" s="10"/>
      <c r="K11" s="10">
        <v>160</v>
      </c>
    </row>
    <row r="12" spans="1:11">
      <c r="A12" s="38">
        <v>9</v>
      </c>
      <c r="B12" s="38" t="s">
        <v>222</v>
      </c>
      <c r="C12" s="63" t="s">
        <v>223</v>
      </c>
      <c r="D12" s="30">
        <f>SUM(表4[[#This Row],[起始积分]:[R6]])</f>
        <v>348</v>
      </c>
      <c r="E12" s="30">
        <v>28</v>
      </c>
      <c r="F12" s="9"/>
      <c r="G12" s="9">
        <v>140</v>
      </c>
      <c r="H12" s="10">
        <v>80</v>
      </c>
      <c r="I12" s="9"/>
      <c r="J12" s="10">
        <v>100</v>
      </c>
      <c r="K12" s="10"/>
    </row>
    <row r="13" spans="1:11">
      <c r="A13" s="38">
        <v>10</v>
      </c>
      <c r="B13" s="43" t="s">
        <v>224</v>
      </c>
      <c r="C13" s="27" t="s">
        <v>73</v>
      </c>
      <c r="D13" s="30">
        <f>SUM(表4[[#This Row],[起始积分]:[R6]])</f>
        <v>261</v>
      </c>
      <c r="E13" s="30">
        <v>61</v>
      </c>
      <c r="F13" s="9"/>
      <c r="G13" s="9">
        <v>80</v>
      </c>
      <c r="H13" s="10"/>
      <c r="I13" s="9"/>
      <c r="J13" s="10"/>
      <c r="K13" s="10">
        <v>120</v>
      </c>
    </row>
    <row r="14" spans="1:11">
      <c r="A14" s="38">
        <v>11</v>
      </c>
      <c r="B14" s="43" t="s">
        <v>225</v>
      </c>
      <c r="C14" s="43" t="s">
        <v>83</v>
      </c>
      <c r="D14" s="30">
        <f>SUM(表4[[#This Row],[起始积分]:[R6]])</f>
        <v>140</v>
      </c>
      <c r="E14" s="30">
        <v>10</v>
      </c>
      <c r="F14" s="9">
        <v>50</v>
      </c>
      <c r="G14" s="9"/>
      <c r="H14" s="10"/>
      <c r="I14" s="9">
        <v>80</v>
      </c>
      <c r="J14" s="10"/>
      <c r="K14" s="10"/>
    </row>
    <row r="15" spans="1:11">
      <c r="A15" s="38">
        <v>12</v>
      </c>
      <c r="B15" s="38" t="s">
        <v>226</v>
      </c>
      <c r="C15" s="28" t="s">
        <v>12</v>
      </c>
      <c r="D15" s="30">
        <f>SUM(表4[[#This Row],[起始积分]:[R6]])</f>
        <v>101</v>
      </c>
      <c r="E15" s="30">
        <v>41</v>
      </c>
      <c r="F15" s="9">
        <v>60</v>
      </c>
      <c r="G15" s="9"/>
      <c r="H15" s="10"/>
      <c r="I15" s="9"/>
      <c r="J15" s="10"/>
      <c r="K15" s="10"/>
    </row>
    <row r="16" spans="1:11">
      <c r="A16" s="38">
        <v>13</v>
      </c>
      <c r="B16" s="38" t="s">
        <v>23</v>
      </c>
      <c r="C16" s="38" t="s">
        <v>18</v>
      </c>
      <c r="D16" s="30">
        <f>SUM(表4[[#This Row],[起始积分]:[R6]])</f>
        <v>69</v>
      </c>
      <c r="E16" s="30">
        <v>69</v>
      </c>
      <c r="F16" s="9"/>
      <c r="G16" s="9"/>
      <c r="H16" s="10"/>
      <c r="I16" s="9"/>
      <c r="J16" s="10"/>
      <c r="K16" s="10"/>
    </row>
    <row r="17" spans="1:11">
      <c r="A17" s="38">
        <v>14</v>
      </c>
      <c r="B17" s="43" t="s">
        <v>24</v>
      </c>
      <c r="C17" s="63" t="s">
        <v>25</v>
      </c>
      <c r="D17" s="30">
        <f>SUM(表4[[#This Row],[起始积分]:[R6]])</f>
        <v>59</v>
      </c>
      <c r="E17" s="30">
        <v>59</v>
      </c>
      <c r="F17" s="9"/>
      <c r="G17" s="9"/>
      <c r="H17" s="10"/>
      <c r="I17" s="9"/>
      <c r="J17" s="10"/>
      <c r="K17" s="10"/>
    </row>
    <row r="18" spans="1:11">
      <c r="A18" s="38">
        <v>15</v>
      </c>
      <c r="B18" s="38" t="s">
        <v>227</v>
      </c>
      <c r="C18" s="63" t="s">
        <v>73</v>
      </c>
      <c r="D18" s="30">
        <f>SUM(表4[[#This Row],[起始积分]:[R6]])</f>
        <v>48</v>
      </c>
      <c r="E18" s="30">
        <v>48</v>
      </c>
      <c r="F18" s="9"/>
      <c r="G18" s="9"/>
      <c r="H18" s="10"/>
      <c r="I18" s="9"/>
      <c r="J18" s="10"/>
      <c r="K18" s="10"/>
    </row>
    <row r="19" spans="1:11" ht="12.75" customHeight="1">
      <c r="A19" s="38">
        <v>16</v>
      </c>
      <c r="B19" s="38" t="s">
        <v>35</v>
      </c>
      <c r="C19" s="63" t="s">
        <v>12</v>
      </c>
      <c r="D19" s="30">
        <f>SUM(表4[[#This Row],[起始积分]:[R6]])</f>
        <v>43</v>
      </c>
      <c r="E19" s="30">
        <v>43</v>
      </c>
      <c r="F19" s="9"/>
      <c r="G19" s="9"/>
      <c r="H19" s="10"/>
      <c r="I19" s="9"/>
      <c r="J19" s="10"/>
      <c r="K19" s="10"/>
    </row>
    <row r="20" spans="1:11">
      <c r="A20" s="38">
        <v>17</v>
      </c>
      <c r="B20" s="38" t="s">
        <v>106</v>
      </c>
      <c r="C20" s="63" t="s">
        <v>18</v>
      </c>
      <c r="D20" s="30">
        <f>SUM(表4[[#This Row],[起始积分]:[R6]])</f>
        <v>42</v>
      </c>
      <c r="E20" s="30">
        <v>42</v>
      </c>
      <c r="F20" s="9"/>
      <c r="G20" s="9"/>
      <c r="H20" s="10"/>
      <c r="I20" s="9"/>
      <c r="J20" s="10"/>
      <c r="K20" s="10"/>
    </row>
    <row r="21" spans="1:11">
      <c r="A21" s="38">
        <v>18</v>
      </c>
      <c r="B21" s="38" t="s">
        <v>228</v>
      </c>
      <c r="C21" s="63" t="s">
        <v>229</v>
      </c>
      <c r="D21" s="30">
        <f>SUM(表4[[#This Row],[起始积分]:[R6]])</f>
        <v>36</v>
      </c>
      <c r="E21" s="30">
        <v>36</v>
      </c>
      <c r="F21" s="9"/>
      <c r="G21" s="9"/>
      <c r="H21" s="10"/>
      <c r="I21" s="9"/>
      <c r="J21" s="10"/>
      <c r="K21" s="10"/>
    </row>
    <row r="22" spans="1:11">
      <c r="A22" s="38">
        <v>19</v>
      </c>
      <c r="B22" s="38" t="s">
        <v>230</v>
      </c>
      <c r="C22" s="63" t="s">
        <v>40</v>
      </c>
      <c r="D22" s="30">
        <f>SUM(表4[[#This Row],[起始积分]:[R6]])</f>
        <v>34</v>
      </c>
      <c r="E22" s="30">
        <v>34</v>
      </c>
      <c r="F22" s="9"/>
      <c r="G22" s="9"/>
      <c r="H22" s="10"/>
      <c r="I22" s="9"/>
      <c r="J22" s="10"/>
      <c r="K22" s="10"/>
    </row>
    <row r="23" spans="1:11">
      <c r="A23" s="38">
        <v>20</v>
      </c>
      <c r="B23" s="70" t="s">
        <v>231</v>
      </c>
      <c r="C23" s="71" t="s">
        <v>22</v>
      </c>
      <c r="D23" s="30">
        <f>SUM(表4[[#This Row],[起始积分]:[R6]])</f>
        <v>26</v>
      </c>
      <c r="E23" s="30">
        <v>26</v>
      </c>
      <c r="F23" s="9"/>
      <c r="G23" s="9"/>
      <c r="H23" s="10"/>
      <c r="I23" s="9"/>
      <c r="J23" s="10"/>
      <c r="K23" s="10"/>
    </row>
    <row r="24" spans="1:11">
      <c r="A24" s="38">
        <v>21</v>
      </c>
      <c r="B24" s="56" t="s">
        <v>232</v>
      </c>
      <c r="C24" s="57" t="s">
        <v>229</v>
      </c>
      <c r="D24" s="30">
        <f>SUM(表4[[#This Row],[起始积分]:[R6]])</f>
        <v>24</v>
      </c>
      <c r="E24" s="30">
        <v>24</v>
      </c>
      <c r="F24" s="9"/>
      <c r="G24" s="9"/>
      <c r="H24" s="10"/>
      <c r="I24" s="9"/>
      <c r="J24" s="10"/>
      <c r="K24" s="10"/>
    </row>
    <row r="25" spans="1:11">
      <c r="A25" s="38">
        <v>22</v>
      </c>
      <c r="B25" s="70" t="s">
        <v>233</v>
      </c>
      <c r="C25" s="71" t="s">
        <v>18</v>
      </c>
      <c r="D25" s="30">
        <f>SUM(表4[[#This Row],[起始积分]:[R6]])</f>
        <v>23</v>
      </c>
      <c r="E25" s="30">
        <v>23</v>
      </c>
      <c r="F25" s="9"/>
      <c r="G25" s="9"/>
      <c r="H25" s="10"/>
      <c r="I25" s="9"/>
      <c r="J25" s="10"/>
      <c r="K25" s="10"/>
    </row>
    <row r="26" spans="1:11">
      <c r="A26" s="38">
        <v>23</v>
      </c>
      <c r="B26" s="56" t="s">
        <v>34</v>
      </c>
      <c r="C26" s="63" t="s">
        <v>16</v>
      </c>
      <c r="D26" s="30">
        <f>SUM(表4[[#This Row],[起始积分]:[R6]])</f>
        <v>21</v>
      </c>
      <c r="E26" s="72">
        <v>21</v>
      </c>
      <c r="F26" s="9"/>
      <c r="G26" s="9"/>
      <c r="H26" s="10"/>
      <c r="I26" s="9"/>
      <c r="J26" s="10"/>
      <c r="K26" s="10"/>
    </row>
    <row r="27" spans="1:11">
      <c r="A27" s="38">
        <v>24</v>
      </c>
      <c r="B27" s="38" t="s">
        <v>234</v>
      </c>
      <c r="C27" s="63" t="s">
        <v>16</v>
      </c>
      <c r="D27" s="30">
        <f>SUM(表4[[#This Row],[起始积分]:[R6]])</f>
        <v>20</v>
      </c>
      <c r="E27" s="30">
        <v>20</v>
      </c>
      <c r="F27" s="9"/>
      <c r="G27" s="9"/>
      <c r="H27" s="10"/>
      <c r="I27" s="9"/>
      <c r="J27" s="10"/>
      <c r="K27" s="10"/>
    </row>
    <row r="28" spans="1:11">
      <c r="A28" s="38">
        <v>25</v>
      </c>
      <c r="B28" s="56" t="s">
        <v>235</v>
      </c>
      <c r="C28" s="56" t="s">
        <v>27</v>
      </c>
      <c r="D28" s="30">
        <f>SUM(表4[[#This Row],[起始积分]:[R6]])</f>
        <v>18</v>
      </c>
      <c r="E28" s="30">
        <v>18</v>
      </c>
      <c r="F28" s="9"/>
      <c r="G28" s="9"/>
      <c r="H28" s="10"/>
      <c r="I28" s="9"/>
      <c r="J28" s="10"/>
      <c r="K28" s="10"/>
    </row>
    <row r="29" spans="1:11">
      <c r="A29" s="38">
        <v>26</v>
      </c>
      <c r="B29" s="38" t="s">
        <v>109</v>
      </c>
      <c r="C29" s="38" t="s">
        <v>40</v>
      </c>
      <c r="D29" s="30">
        <f>SUM(表4[[#This Row],[起始积分]:[R6]])</f>
        <v>13</v>
      </c>
      <c r="E29" s="30">
        <v>13</v>
      </c>
      <c r="F29" s="9"/>
      <c r="G29" s="9"/>
      <c r="H29" s="10"/>
      <c r="I29" s="9"/>
      <c r="J29" s="10"/>
      <c r="K29" s="10"/>
    </row>
    <row r="30" spans="1:11">
      <c r="A30" s="38">
        <v>27</v>
      </c>
      <c r="B30" s="38" t="s">
        <v>49</v>
      </c>
      <c r="C30" s="63" t="s">
        <v>50</v>
      </c>
      <c r="D30" s="30">
        <f>SUM(表4[[#This Row],[起始积分]:[R6]])</f>
        <v>12</v>
      </c>
      <c r="E30" s="30">
        <v>12</v>
      </c>
      <c r="F30" s="9"/>
      <c r="G30" s="9"/>
      <c r="H30" s="10"/>
      <c r="I30" s="9"/>
      <c r="J30" s="10"/>
      <c r="K30" s="10"/>
    </row>
    <row r="31" spans="1:11">
      <c r="A31" s="38">
        <v>28</v>
      </c>
      <c r="B31" s="38" t="s">
        <v>13</v>
      </c>
      <c r="C31" s="38" t="s">
        <v>14</v>
      </c>
      <c r="D31" s="30">
        <f>SUM(表4[[#This Row],[起始积分]:[R6]])</f>
        <v>9</v>
      </c>
      <c r="E31" s="30">
        <v>9</v>
      </c>
      <c r="F31" s="9"/>
      <c r="G31" s="9"/>
      <c r="H31" s="10"/>
      <c r="I31" s="9"/>
      <c r="J31" s="10"/>
      <c r="K31" s="10"/>
    </row>
    <row r="32" spans="1:11">
      <c r="A32" s="38">
        <v>29</v>
      </c>
      <c r="B32" s="43" t="s">
        <v>236</v>
      </c>
      <c r="C32" s="57" t="s">
        <v>33</v>
      </c>
      <c r="D32" s="30">
        <f>SUM(表4[[#This Row],[起始积分]:[R6]])</f>
        <v>4</v>
      </c>
      <c r="E32" s="30">
        <v>4</v>
      </c>
      <c r="F32" s="9"/>
      <c r="G32" s="9"/>
      <c r="H32" s="10"/>
      <c r="I32" s="9"/>
      <c r="J32" s="10"/>
      <c r="K32" s="10"/>
    </row>
    <row r="34" spans="1:1">
      <c r="A34" s="16" t="s">
        <v>194</v>
      </c>
    </row>
    <row r="35" spans="1:1">
      <c r="A35" s="16" t="s">
        <v>180</v>
      </c>
    </row>
    <row r="36" spans="1:1">
      <c r="A36" s="16" t="s">
        <v>213</v>
      </c>
    </row>
    <row r="37" spans="1:1">
      <c r="A37" s="16" t="s">
        <v>214</v>
      </c>
    </row>
    <row r="38" spans="1:1">
      <c r="A38" s="16" t="s">
        <v>215</v>
      </c>
    </row>
    <row r="39" spans="1:1">
      <c r="A39" s="16" t="s">
        <v>216</v>
      </c>
    </row>
    <row r="40" spans="1:1">
      <c r="A40" s="17"/>
    </row>
    <row r="41" spans="1:1">
      <c r="A41" s="41"/>
    </row>
    <row r="42" spans="1:1">
      <c r="A42" s="40"/>
    </row>
  </sheetData>
  <mergeCells count="1">
    <mergeCell ref="A2:F2"/>
  </mergeCells>
  <phoneticPr fontId="33" type="noConversion"/>
  <pageMargins left="0.69930555555555596" right="0.43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K107"/>
  <sheetViews>
    <sheetView workbookViewId="0">
      <selection activeCell="E10" sqref="E10"/>
    </sheetView>
  </sheetViews>
  <sheetFormatPr defaultColWidth="8.875" defaultRowHeight="13.5"/>
  <cols>
    <col min="1" max="1" width="5.375" customWidth="1"/>
    <col min="2" max="2" width="8.5" customWidth="1"/>
    <col min="3" max="3" width="14.125" customWidth="1"/>
    <col min="4" max="5" width="10.25" customWidth="1"/>
    <col min="6" max="10" width="6.625" customWidth="1"/>
    <col min="11" max="11" width="6.5" customWidth="1"/>
  </cols>
  <sheetData>
    <row r="1" spans="1:11" ht="22.5">
      <c r="A1" s="118" t="s">
        <v>237</v>
      </c>
      <c r="B1" s="118"/>
      <c r="C1" s="118"/>
      <c r="D1" s="118"/>
      <c r="E1" s="118"/>
      <c r="F1" s="118"/>
      <c r="G1" s="118"/>
    </row>
    <row r="2" spans="1:11" ht="14.25" customHeight="1">
      <c r="A2" s="116" t="s">
        <v>370</v>
      </c>
      <c r="B2" s="116"/>
      <c r="C2" s="116"/>
      <c r="D2" s="116"/>
      <c r="E2" s="116"/>
      <c r="F2" s="116"/>
    </row>
    <row r="3" spans="1:11" ht="14.25">
      <c r="A3" s="3" t="s">
        <v>1</v>
      </c>
      <c r="B3" s="54" t="s">
        <v>2</v>
      </c>
      <c r="C3" s="55" t="s">
        <v>196</v>
      </c>
      <c r="D3" s="54" t="s">
        <v>4</v>
      </c>
      <c r="E3" s="54" t="s">
        <v>5</v>
      </c>
      <c r="F3" s="54" t="s">
        <v>6</v>
      </c>
      <c r="G3" s="54" t="s">
        <v>7</v>
      </c>
      <c r="H3" s="54" t="s">
        <v>8</v>
      </c>
      <c r="I3" s="54" t="s">
        <v>61</v>
      </c>
      <c r="J3" s="54" t="s">
        <v>62</v>
      </c>
      <c r="K3" s="54" t="s">
        <v>63</v>
      </c>
    </row>
    <row r="4" spans="1:11" ht="14.25" customHeight="1">
      <c r="A4" s="38">
        <v>1</v>
      </c>
      <c r="B4" s="56" t="s">
        <v>238</v>
      </c>
      <c r="C4" s="57" t="s">
        <v>83</v>
      </c>
      <c r="D4" s="31">
        <f>SUM(表7[[#This Row],[起始积分]:[R6]])</f>
        <v>722</v>
      </c>
      <c r="E4" s="30">
        <v>0</v>
      </c>
      <c r="F4" s="9">
        <v>42</v>
      </c>
      <c r="G4" s="9"/>
      <c r="H4" s="10">
        <v>200</v>
      </c>
      <c r="I4" s="9">
        <v>200</v>
      </c>
      <c r="J4" s="10">
        <v>160</v>
      </c>
      <c r="K4" s="10">
        <v>120</v>
      </c>
    </row>
    <row r="5" spans="1:11">
      <c r="A5" s="38">
        <v>2</v>
      </c>
      <c r="B5" s="56" t="s">
        <v>239</v>
      </c>
      <c r="C5" s="57" t="s">
        <v>66</v>
      </c>
      <c r="D5" s="31">
        <f>SUM(表7[[#This Row],[起始积分]:[R6]])</f>
        <v>625</v>
      </c>
      <c r="E5" s="30">
        <v>39</v>
      </c>
      <c r="F5" s="9">
        <v>46</v>
      </c>
      <c r="G5" s="9">
        <v>200</v>
      </c>
      <c r="H5" s="10"/>
      <c r="I5" s="9">
        <v>140</v>
      </c>
      <c r="J5" s="10">
        <v>200</v>
      </c>
      <c r="K5" s="10"/>
    </row>
    <row r="6" spans="1:11">
      <c r="A6" s="38">
        <v>3</v>
      </c>
      <c r="B6" s="58" t="s">
        <v>240</v>
      </c>
      <c r="C6" s="59" t="s">
        <v>83</v>
      </c>
      <c r="D6" s="34">
        <f>SUM(表7[[#This Row],[起始积分]:[R6]])</f>
        <v>612</v>
      </c>
      <c r="E6" s="34">
        <v>0</v>
      </c>
      <c r="F6" s="10"/>
      <c r="G6" s="10"/>
      <c r="H6" s="10">
        <v>180</v>
      </c>
      <c r="I6" s="9">
        <v>160</v>
      </c>
      <c r="J6" s="10">
        <v>180</v>
      </c>
      <c r="K6" s="10">
        <v>92</v>
      </c>
    </row>
    <row r="7" spans="1:11" ht="13.5" customHeight="1">
      <c r="A7" s="38">
        <v>4</v>
      </c>
      <c r="B7" s="58" t="s">
        <v>241</v>
      </c>
      <c r="C7" s="59" t="s">
        <v>46</v>
      </c>
      <c r="D7" s="31">
        <f>SUM(表7[[#This Row],[起始积分]:[R6]])</f>
        <v>550</v>
      </c>
      <c r="E7" s="34">
        <v>0</v>
      </c>
      <c r="F7" s="10">
        <v>42</v>
      </c>
      <c r="G7" s="9">
        <v>92</v>
      </c>
      <c r="H7" s="10"/>
      <c r="I7" s="9">
        <v>180</v>
      </c>
      <c r="J7" s="10">
        <v>140</v>
      </c>
      <c r="K7" s="10">
        <v>96</v>
      </c>
    </row>
    <row r="8" spans="1:11">
      <c r="A8" s="38">
        <v>5</v>
      </c>
      <c r="B8" s="56" t="s">
        <v>242</v>
      </c>
      <c r="C8" s="57" t="s">
        <v>31</v>
      </c>
      <c r="D8" s="31">
        <f>SUM(表7[[#This Row],[起始积分]:[R6]])</f>
        <v>438</v>
      </c>
      <c r="E8" s="30">
        <v>0</v>
      </c>
      <c r="F8" s="9">
        <v>38</v>
      </c>
      <c r="G8" s="9">
        <v>120</v>
      </c>
      <c r="H8" s="10"/>
      <c r="I8" s="9">
        <v>180</v>
      </c>
      <c r="J8" s="10"/>
      <c r="K8" s="10">
        <v>100</v>
      </c>
    </row>
    <row r="9" spans="1:11">
      <c r="A9" s="38">
        <v>6</v>
      </c>
      <c r="B9" s="56" t="s">
        <v>243</v>
      </c>
      <c r="C9" s="60" t="s">
        <v>25</v>
      </c>
      <c r="D9" s="31">
        <f>SUM(表7[[#This Row],[起始积分]:[R6]])</f>
        <v>397</v>
      </c>
      <c r="E9" s="30">
        <v>37</v>
      </c>
      <c r="F9" s="9"/>
      <c r="G9" s="9"/>
      <c r="H9" s="10"/>
      <c r="I9" s="9">
        <v>160</v>
      </c>
      <c r="J9" s="10"/>
      <c r="K9" s="10">
        <v>200</v>
      </c>
    </row>
    <row r="10" spans="1:11">
      <c r="A10" s="38">
        <v>7</v>
      </c>
      <c r="B10" s="61" t="s">
        <v>244</v>
      </c>
      <c r="C10" s="62" t="s">
        <v>245</v>
      </c>
      <c r="D10" s="30">
        <f>SUM(表7[[#This Row],[起始积分]:[R6]])</f>
        <v>375</v>
      </c>
      <c r="E10" s="30">
        <v>55</v>
      </c>
      <c r="F10" s="9"/>
      <c r="G10" s="9">
        <v>180</v>
      </c>
      <c r="H10" s="10"/>
      <c r="I10" s="9">
        <v>140</v>
      </c>
      <c r="J10" s="10"/>
      <c r="K10" s="10"/>
    </row>
    <row r="11" spans="1:11">
      <c r="A11" s="38">
        <v>8</v>
      </c>
      <c r="B11" s="56" t="s">
        <v>246</v>
      </c>
      <c r="C11" s="57" t="s">
        <v>31</v>
      </c>
      <c r="D11" s="31">
        <f>SUM(表7[[#This Row],[起始积分]:[R6]])</f>
        <v>328</v>
      </c>
      <c r="E11" s="30">
        <v>0</v>
      </c>
      <c r="F11" s="9">
        <v>40</v>
      </c>
      <c r="G11" s="9"/>
      <c r="H11" s="10">
        <v>56</v>
      </c>
      <c r="I11" s="9">
        <v>92</v>
      </c>
      <c r="J11" s="10"/>
      <c r="K11" s="10">
        <v>140</v>
      </c>
    </row>
    <row r="12" spans="1:11">
      <c r="A12" s="38">
        <v>9</v>
      </c>
      <c r="B12" s="56" t="s">
        <v>157</v>
      </c>
      <c r="C12" s="57" t="s">
        <v>16</v>
      </c>
      <c r="D12" s="31">
        <f>SUM(表7[[#This Row],[起始积分]:[R6]])</f>
        <v>294</v>
      </c>
      <c r="E12" s="29">
        <v>42</v>
      </c>
      <c r="F12" s="9"/>
      <c r="G12" s="9">
        <v>160</v>
      </c>
      <c r="H12" s="10"/>
      <c r="I12" s="9">
        <v>92</v>
      </c>
      <c r="J12" s="10"/>
      <c r="K12" s="10"/>
    </row>
    <row r="13" spans="1:11">
      <c r="A13" s="38">
        <v>10</v>
      </c>
      <c r="B13" s="43" t="s">
        <v>247</v>
      </c>
      <c r="C13" s="63" t="s">
        <v>46</v>
      </c>
      <c r="D13" s="31">
        <f>SUM(表7[[#This Row],[起始积分]:[R6]])</f>
        <v>210</v>
      </c>
      <c r="E13" s="30">
        <v>10</v>
      </c>
      <c r="F13" s="9">
        <v>32</v>
      </c>
      <c r="G13" s="9"/>
      <c r="H13" s="10"/>
      <c r="I13" s="9">
        <v>80</v>
      </c>
      <c r="J13" s="10"/>
      <c r="K13" s="10">
        <v>88</v>
      </c>
    </row>
    <row r="14" spans="1:11">
      <c r="A14" s="38">
        <v>11</v>
      </c>
      <c r="B14" s="56" t="s">
        <v>248</v>
      </c>
      <c r="C14" s="57" t="s">
        <v>245</v>
      </c>
      <c r="D14" s="31">
        <f>SUM(表7[[#This Row],[起始积分]:[R6]])</f>
        <v>208</v>
      </c>
      <c r="E14" s="30">
        <v>0</v>
      </c>
      <c r="F14" s="9"/>
      <c r="G14" s="9">
        <v>88</v>
      </c>
      <c r="H14" s="10">
        <v>120</v>
      </c>
      <c r="I14" s="9"/>
      <c r="J14" s="10"/>
      <c r="K14" s="10"/>
    </row>
    <row r="15" spans="1:11">
      <c r="A15" s="38">
        <v>12</v>
      </c>
      <c r="B15" s="56" t="s">
        <v>249</v>
      </c>
      <c r="C15" s="59" t="s">
        <v>83</v>
      </c>
      <c r="D15" s="34">
        <f>SUM(表7[[#This Row],[起始积分]:[R6]])</f>
        <v>196</v>
      </c>
      <c r="E15" s="34">
        <v>0</v>
      </c>
      <c r="F15" s="10"/>
      <c r="G15" s="10"/>
      <c r="H15" s="10">
        <v>96</v>
      </c>
      <c r="I15" s="9"/>
      <c r="J15" s="10">
        <v>100</v>
      </c>
      <c r="K15" s="10"/>
    </row>
    <row r="16" spans="1:11">
      <c r="A16" s="38">
        <v>13</v>
      </c>
      <c r="B16" s="58" t="s">
        <v>82</v>
      </c>
      <c r="C16" s="59" t="s">
        <v>83</v>
      </c>
      <c r="D16" s="34">
        <f>SUM(表7[[#This Row],[起始积分]:[R6]])</f>
        <v>180</v>
      </c>
      <c r="E16" s="34">
        <v>0</v>
      </c>
      <c r="F16" s="10"/>
      <c r="G16" s="10"/>
      <c r="H16" s="10">
        <v>92</v>
      </c>
      <c r="I16" s="9">
        <v>88</v>
      </c>
      <c r="J16" s="10"/>
      <c r="K16" s="10"/>
    </row>
    <row r="17" spans="1:11">
      <c r="A17" s="38">
        <v>14</v>
      </c>
      <c r="B17" s="43" t="s">
        <v>250</v>
      </c>
      <c r="C17" s="63" t="s">
        <v>18</v>
      </c>
      <c r="D17" s="31">
        <f>SUM(表7[[#This Row],[起始积分]:[R6]])</f>
        <v>176</v>
      </c>
      <c r="E17" s="30">
        <v>10</v>
      </c>
      <c r="F17" s="9">
        <v>70</v>
      </c>
      <c r="G17" s="9"/>
      <c r="H17" s="10"/>
      <c r="I17" s="9">
        <v>96</v>
      </c>
      <c r="J17" s="10"/>
      <c r="K17" s="10"/>
    </row>
    <row r="18" spans="1:11">
      <c r="A18" s="38">
        <v>15</v>
      </c>
      <c r="B18" s="56" t="s">
        <v>79</v>
      </c>
      <c r="C18" s="57" t="s">
        <v>66</v>
      </c>
      <c r="D18" s="31">
        <f>SUM(表7[[#This Row],[起始积分]:[R6]])</f>
        <v>164</v>
      </c>
      <c r="E18" s="30">
        <v>20</v>
      </c>
      <c r="F18" s="9">
        <v>48</v>
      </c>
      <c r="G18" s="9"/>
      <c r="H18" s="10"/>
      <c r="I18" s="9"/>
      <c r="J18" s="10">
        <v>96</v>
      </c>
      <c r="K18" s="10"/>
    </row>
    <row r="19" spans="1:11">
      <c r="A19" s="38">
        <v>16</v>
      </c>
      <c r="B19" s="56" t="s">
        <v>251</v>
      </c>
      <c r="C19" s="60" t="s">
        <v>18</v>
      </c>
      <c r="D19" s="31">
        <f>SUM(表7[[#This Row],[起始积分]:[R6]])</f>
        <v>152</v>
      </c>
      <c r="E19" s="30">
        <v>24</v>
      </c>
      <c r="F19" s="9">
        <v>36</v>
      </c>
      <c r="G19" s="9"/>
      <c r="H19" s="10"/>
      <c r="I19" s="9"/>
      <c r="J19" s="10"/>
      <c r="K19" s="10">
        <v>92</v>
      </c>
    </row>
    <row r="20" spans="1:11">
      <c r="A20" s="38">
        <v>17</v>
      </c>
      <c r="B20" s="43" t="s">
        <v>252</v>
      </c>
      <c r="C20" s="63" t="s">
        <v>25</v>
      </c>
      <c r="D20" s="31">
        <f>SUM(表7[[#This Row],[起始积分]:[R6]])</f>
        <v>148</v>
      </c>
      <c r="E20" s="30">
        <v>14</v>
      </c>
      <c r="F20" s="9">
        <v>46</v>
      </c>
      <c r="G20" s="9"/>
      <c r="H20" s="10"/>
      <c r="I20" s="9">
        <v>88</v>
      </c>
      <c r="J20" s="10"/>
      <c r="K20" s="10"/>
    </row>
    <row r="21" spans="1:11" ht="12.75" customHeight="1">
      <c r="A21" s="38">
        <v>17</v>
      </c>
      <c r="B21" s="56" t="s">
        <v>253</v>
      </c>
      <c r="C21" s="57" t="s">
        <v>254</v>
      </c>
      <c r="D21" s="31">
        <f>SUM(表7[[#This Row],[起始积分]:[R6]])</f>
        <v>148</v>
      </c>
      <c r="E21" s="30">
        <v>0</v>
      </c>
      <c r="F21" s="9"/>
      <c r="G21" s="9">
        <v>88</v>
      </c>
      <c r="H21" s="10"/>
      <c r="I21" s="9"/>
      <c r="J21" s="10">
        <v>60</v>
      </c>
      <c r="K21" s="10"/>
    </row>
    <row r="22" spans="1:11">
      <c r="A22" s="38">
        <v>19</v>
      </c>
      <c r="B22" s="56" t="s">
        <v>255</v>
      </c>
      <c r="C22" s="57" t="s">
        <v>12</v>
      </c>
      <c r="D22" s="31">
        <f>SUM(表7[[#This Row],[起始积分]:[R6]])</f>
        <v>144</v>
      </c>
      <c r="E22" s="30">
        <v>0</v>
      </c>
      <c r="F22" s="9">
        <v>48</v>
      </c>
      <c r="G22" s="9">
        <v>96</v>
      </c>
      <c r="H22" s="10"/>
      <c r="I22" s="9"/>
      <c r="J22" s="10"/>
      <c r="K22" s="10"/>
    </row>
    <row r="23" spans="1:11">
      <c r="A23" s="38">
        <v>20</v>
      </c>
      <c r="B23" s="64" t="s">
        <v>256</v>
      </c>
      <c r="C23" s="65" t="s">
        <v>40</v>
      </c>
      <c r="D23" s="31">
        <f>SUM(表7[[#This Row],[起始积分]:[R6]])</f>
        <v>130</v>
      </c>
      <c r="E23" s="30">
        <v>10</v>
      </c>
      <c r="F23" s="9"/>
      <c r="G23" s="9"/>
      <c r="H23" s="10"/>
      <c r="I23" s="9">
        <v>120</v>
      </c>
      <c r="J23" s="10"/>
      <c r="K23" s="10"/>
    </row>
    <row r="24" spans="1:11">
      <c r="A24" s="38">
        <v>21</v>
      </c>
      <c r="B24" s="56" t="s">
        <v>121</v>
      </c>
      <c r="C24" s="57" t="s">
        <v>40</v>
      </c>
      <c r="D24" s="30">
        <f>SUM(表7[[#This Row],[起始积分]:[R6]])</f>
        <v>120</v>
      </c>
      <c r="E24" s="30">
        <v>0</v>
      </c>
      <c r="F24" s="9"/>
      <c r="G24" s="9"/>
      <c r="H24" s="9"/>
      <c r="I24" s="9">
        <v>120</v>
      </c>
      <c r="J24" s="10"/>
      <c r="K24" s="10"/>
    </row>
    <row r="25" spans="1:11">
      <c r="A25" s="38">
        <v>21</v>
      </c>
      <c r="B25" s="58" t="s">
        <v>257</v>
      </c>
      <c r="C25" s="59" t="s">
        <v>66</v>
      </c>
      <c r="D25" s="34">
        <f>SUM(表7[[#This Row],[起始积分]:[R6]])</f>
        <v>120</v>
      </c>
      <c r="E25" s="34">
        <v>0</v>
      </c>
      <c r="F25" s="10"/>
      <c r="G25" s="10"/>
      <c r="H25" s="10"/>
      <c r="I25" s="10"/>
      <c r="J25" s="10">
        <v>120</v>
      </c>
      <c r="K25" s="10"/>
    </row>
    <row r="26" spans="1:11">
      <c r="A26" s="38">
        <v>23</v>
      </c>
      <c r="B26" s="56" t="s">
        <v>258</v>
      </c>
      <c r="C26" s="57" t="s">
        <v>259</v>
      </c>
      <c r="D26" s="31">
        <f>SUM(表7[[#This Row],[起始积分]:[R6]])</f>
        <v>119</v>
      </c>
      <c r="E26" s="30">
        <v>35</v>
      </c>
      <c r="F26" s="9"/>
      <c r="G26" s="9">
        <v>84</v>
      </c>
      <c r="H26" s="10"/>
      <c r="I26" s="9"/>
      <c r="J26" s="10"/>
      <c r="K26" s="10"/>
    </row>
    <row r="27" spans="1:11">
      <c r="A27" s="38">
        <v>24</v>
      </c>
      <c r="B27" s="66" t="s">
        <v>260</v>
      </c>
      <c r="C27" s="57" t="s">
        <v>18</v>
      </c>
      <c r="D27" s="31">
        <f>SUM(表7[[#This Row],[起始积分]:[R6]])</f>
        <v>111</v>
      </c>
      <c r="E27" s="31">
        <v>31</v>
      </c>
      <c r="F27" s="9">
        <v>80</v>
      </c>
      <c r="G27" s="9"/>
      <c r="H27" s="10"/>
      <c r="I27" s="9"/>
      <c r="J27" s="10"/>
      <c r="K27" s="10"/>
    </row>
    <row r="28" spans="1:11">
      <c r="A28" s="38">
        <v>25</v>
      </c>
      <c r="B28" s="67" t="s">
        <v>261</v>
      </c>
      <c r="C28" s="68" t="s">
        <v>25</v>
      </c>
      <c r="D28" s="34">
        <f>SUM(表7[[#This Row],[起始积分]:[R6]])</f>
        <v>96</v>
      </c>
      <c r="E28" s="34">
        <v>0</v>
      </c>
      <c r="F28" s="10"/>
      <c r="G28" s="10"/>
      <c r="H28" s="10"/>
      <c r="I28" s="10"/>
      <c r="J28" s="10"/>
      <c r="K28" s="10">
        <v>96</v>
      </c>
    </row>
    <row r="29" spans="1:11">
      <c r="A29" s="38">
        <v>26</v>
      </c>
      <c r="B29" s="43" t="s">
        <v>262</v>
      </c>
      <c r="C29" s="63" t="s">
        <v>18</v>
      </c>
      <c r="D29" s="31">
        <f>SUM(表7[[#This Row],[起始积分]:[R6]])</f>
        <v>93</v>
      </c>
      <c r="E29" s="30">
        <v>9</v>
      </c>
      <c r="F29" s="9"/>
      <c r="G29" s="9"/>
      <c r="H29" s="10"/>
      <c r="I29" s="9">
        <v>84</v>
      </c>
      <c r="J29" s="10"/>
      <c r="K29" s="10"/>
    </row>
    <row r="30" spans="1:11">
      <c r="A30" s="38">
        <v>26</v>
      </c>
      <c r="B30" s="43" t="s">
        <v>263</v>
      </c>
      <c r="C30" s="63" t="s">
        <v>18</v>
      </c>
      <c r="D30" s="31">
        <f>SUM(表7[[#This Row],[起始积分]:[R6]])</f>
        <v>93</v>
      </c>
      <c r="E30" s="30">
        <v>9</v>
      </c>
      <c r="F30" s="9"/>
      <c r="G30" s="9"/>
      <c r="H30" s="10"/>
      <c r="I30" s="9"/>
      <c r="J30" s="10"/>
      <c r="K30" s="10">
        <v>84</v>
      </c>
    </row>
    <row r="31" spans="1:11">
      <c r="A31" s="38">
        <v>28</v>
      </c>
      <c r="B31" s="56" t="s">
        <v>264</v>
      </c>
      <c r="C31" s="57" t="s">
        <v>223</v>
      </c>
      <c r="D31" s="30">
        <f>SUM(表7[[#This Row],[起始积分]:[R6]])</f>
        <v>84</v>
      </c>
      <c r="E31" s="30">
        <v>0</v>
      </c>
      <c r="F31" s="9"/>
      <c r="G31" s="9"/>
      <c r="H31" s="9"/>
      <c r="I31" s="9"/>
      <c r="J31" s="9">
        <v>84</v>
      </c>
      <c r="K31" s="10"/>
    </row>
    <row r="32" spans="1:11">
      <c r="A32" s="38">
        <v>28</v>
      </c>
      <c r="B32" s="58" t="s">
        <v>84</v>
      </c>
      <c r="C32" s="27" t="s">
        <v>73</v>
      </c>
      <c r="D32" s="34">
        <f>SUM(表7[[#This Row],[起始积分]:[R6]])</f>
        <v>84</v>
      </c>
      <c r="E32" s="34">
        <v>0</v>
      </c>
      <c r="F32" s="10"/>
      <c r="G32" s="10"/>
      <c r="H32" s="10"/>
      <c r="I32" s="10"/>
      <c r="J32" s="10"/>
      <c r="K32" s="10">
        <v>84</v>
      </c>
    </row>
    <row r="33" spans="1:11">
      <c r="A33" s="38">
        <v>30</v>
      </c>
      <c r="B33" s="58" t="s">
        <v>265</v>
      </c>
      <c r="C33" s="59" t="s">
        <v>259</v>
      </c>
      <c r="D33" s="34">
        <f>SUM(表7[[#This Row],[起始积分]:[R6]])</f>
        <v>80</v>
      </c>
      <c r="E33" s="34">
        <v>0</v>
      </c>
      <c r="F33" s="10"/>
      <c r="G33" s="10"/>
      <c r="H33" s="10">
        <v>80</v>
      </c>
      <c r="I33" s="9"/>
      <c r="J33" s="10"/>
      <c r="K33" s="10"/>
    </row>
    <row r="34" spans="1:11">
      <c r="A34" s="38">
        <v>30</v>
      </c>
      <c r="B34" s="67" t="s">
        <v>266</v>
      </c>
      <c r="C34" s="68" t="s">
        <v>46</v>
      </c>
      <c r="D34" s="34">
        <f>SUM(表7[[#This Row],[起始积分]:[R6]])</f>
        <v>80</v>
      </c>
      <c r="E34" s="34">
        <v>0</v>
      </c>
      <c r="F34" s="10"/>
      <c r="G34" s="10"/>
      <c r="H34" s="10"/>
      <c r="I34" s="10"/>
      <c r="J34" s="10"/>
      <c r="K34" s="10">
        <v>80</v>
      </c>
    </row>
    <row r="35" spans="1:11">
      <c r="A35" s="38">
        <v>32</v>
      </c>
      <c r="B35" s="56" t="s">
        <v>267</v>
      </c>
      <c r="C35" s="57" t="s">
        <v>268</v>
      </c>
      <c r="D35" s="30">
        <f>SUM(表7[[#This Row],[起始积分]:[R6]])</f>
        <v>76</v>
      </c>
      <c r="E35" s="30">
        <v>0</v>
      </c>
      <c r="F35" s="9"/>
      <c r="G35" s="9"/>
      <c r="H35" s="9"/>
      <c r="I35" s="9">
        <v>76</v>
      </c>
      <c r="J35" s="10"/>
      <c r="K35" s="10"/>
    </row>
    <row r="36" spans="1:11">
      <c r="A36" s="38">
        <v>32</v>
      </c>
      <c r="B36" s="67" t="s">
        <v>269</v>
      </c>
      <c r="C36" s="68" t="s">
        <v>90</v>
      </c>
      <c r="D36" s="34">
        <f>SUM(表7[[#This Row],[起始积分]:[R6]])</f>
        <v>76</v>
      </c>
      <c r="E36" s="34">
        <v>0</v>
      </c>
      <c r="F36" s="10"/>
      <c r="G36" s="10"/>
      <c r="H36" s="10"/>
      <c r="I36" s="10"/>
      <c r="J36" s="10"/>
      <c r="K36" s="10">
        <v>76</v>
      </c>
    </row>
    <row r="37" spans="1:11" ht="13.5" customHeight="1">
      <c r="A37" s="38">
        <v>34</v>
      </c>
      <c r="B37" s="43" t="s">
        <v>270</v>
      </c>
      <c r="C37" s="63" t="s">
        <v>271</v>
      </c>
      <c r="D37" s="31">
        <f>SUM(表7[[#This Row],[起始积分]:[R6]])</f>
        <v>60</v>
      </c>
      <c r="E37" s="30">
        <v>12</v>
      </c>
      <c r="F37" s="9"/>
      <c r="G37" s="9"/>
      <c r="H37" s="10"/>
      <c r="I37" s="9"/>
      <c r="J37" s="10">
        <v>48</v>
      </c>
      <c r="K37" s="10"/>
    </row>
    <row r="38" spans="1:11">
      <c r="A38" s="38">
        <v>35</v>
      </c>
      <c r="B38" s="66" t="s">
        <v>272</v>
      </c>
      <c r="C38" s="57" t="s">
        <v>27</v>
      </c>
      <c r="D38" s="31">
        <f>SUM(表7[[#This Row],[起始积分]:[R6]])</f>
        <v>59</v>
      </c>
      <c r="E38" s="30">
        <v>59</v>
      </c>
      <c r="F38" s="9"/>
      <c r="G38" s="9"/>
      <c r="H38" s="10"/>
      <c r="I38" s="9"/>
      <c r="J38" s="10"/>
      <c r="K38" s="10"/>
    </row>
    <row r="39" spans="1:11">
      <c r="A39" s="38">
        <v>36</v>
      </c>
      <c r="B39" s="56" t="s">
        <v>273</v>
      </c>
      <c r="C39" s="57" t="s">
        <v>274</v>
      </c>
      <c r="D39" s="31">
        <f>SUM(表7[[#This Row],[起始积分]:[R6]])</f>
        <v>51</v>
      </c>
      <c r="E39" s="29">
        <v>51</v>
      </c>
      <c r="F39" s="9"/>
      <c r="G39" s="9"/>
      <c r="H39" s="10"/>
      <c r="I39" s="9"/>
      <c r="J39" s="10"/>
      <c r="K39" s="10"/>
    </row>
    <row r="40" spans="1:11">
      <c r="A40" s="38">
        <v>37</v>
      </c>
      <c r="B40" s="56" t="s">
        <v>275</v>
      </c>
      <c r="C40" s="57" t="s">
        <v>14</v>
      </c>
      <c r="D40" s="31">
        <f>SUM(表7[[#This Row],[起始积分]:[R6]])</f>
        <v>50</v>
      </c>
      <c r="E40" s="30">
        <v>0</v>
      </c>
      <c r="F40" s="9">
        <v>50</v>
      </c>
      <c r="G40" s="9"/>
      <c r="H40" s="10"/>
      <c r="I40" s="9"/>
      <c r="J40" s="10"/>
      <c r="K40" s="10"/>
    </row>
    <row r="41" spans="1:11">
      <c r="A41" s="38">
        <v>38</v>
      </c>
      <c r="B41" s="66" t="s">
        <v>276</v>
      </c>
      <c r="C41" s="57" t="s">
        <v>46</v>
      </c>
      <c r="D41" s="31">
        <f>SUM(表7[[#This Row],[起始积分]:[R6]])</f>
        <v>36</v>
      </c>
      <c r="E41" s="30">
        <v>36</v>
      </c>
      <c r="F41" s="9"/>
      <c r="G41" s="9"/>
      <c r="H41" s="10"/>
      <c r="I41" s="9"/>
      <c r="J41" s="10"/>
      <c r="K41" s="10"/>
    </row>
    <row r="42" spans="1:11">
      <c r="A42" s="38">
        <v>39</v>
      </c>
      <c r="B42" s="66" t="s">
        <v>277</v>
      </c>
      <c r="C42" s="57" t="s">
        <v>245</v>
      </c>
      <c r="D42" s="31">
        <f>SUM(表7[[#This Row],[起始积分]:[R6]])</f>
        <v>35</v>
      </c>
      <c r="E42" s="30">
        <v>35</v>
      </c>
      <c r="F42" s="9"/>
      <c r="G42" s="9"/>
      <c r="H42" s="10"/>
      <c r="I42" s="9"/>
      <c r="J42" s="10"/>
      <c r="K42" s="10"/>
    </row>
    <row r="43" spans="1:11">
      <c r="A43" s="38">
        <v>40</v>
      </c>
      <c r="B43" s="56" t="s">
        <v>278</v>
      </c>
      <c r="C43" s="57" t="s">
        <v>18</v>
      </c>
      <c r="D43" s="31">
        <f>SUM(表7[[#This Row],[起始积分]:[R6]])</f>
        <v>34</v>
      </c>
      <c r="E43" s="30">
        <v>0</v>
      </c>
      <c r="F43" s="9">
        <v>34</v>
      </c>
      <c r="G43" s="9"/>
      <c r="H43" s="10"/>
      <c r="I43" s="9"/>
      <c r="J43" s="10"/>
      <c r="K43" s="10"/>
    </row>
    <row r="44" spans="1:11">
      <c r="A44" s="38">
        <v>41</v>
      </c>
      <c r="B44" s="66" t="s">
        <v>189</v>
      </c>
      <c r="C44" s="57" t="s">
        <v>25</v>
      </c>
      <c r="D44" s="31">
        <f>SUM(表7[[#This Row],[起始积分]:[R6]])</f>
        <v>32</v>
      </c>
      <c r="E44" s="29">
        <v>32</v>
      </c>
      <c r="F44" s="9"/>
      <c r="G44" s="9"/>
      <c r="H44" s="10"/>
      <c r="I44" s="9"/>
      <c r="J44" s="10"/>
      <c r="K44" s="10"/>
    </row>
    <row r="45" spans="1:11">
      <c r="A45" s="38">
        <v>42</v>
      </c>
      <c r="B45" s="56" t="s">
        <v>279</v>
      </c>
      <c r="C45" s="60" t="s">
        <v>40</v>
      </c>
      <c r="D45" s="31">
        <f>SUM(表7[[#This Row],[起始积分]:[R6]])</f>
        <v>28</v>
      </c>
      <c r="E45" s="31">
        <v>28</v>
      </c>
      <c r="F45" s="9"/>
      <c r="G45" s="9"/>
      <c r="H45" s="10"/>
      <c r="I45" s="9"/>
      <c r="J45" s="10"/>
      <c r="K45" s="10"/>
    </row>
    <row r="46" spans="1:11">
      <c r="A46" s="38">
        <v>43</v>
      </c>
      <c r="B46" s="66" t="s">
        <v>51</v>
      </c>
      <c r="C46" s="57" t="s">
        <v>16</v>
      </c>
      <c r="D46" s="31">
        <f>SUM(表7[[#This Row],[起始积分]:[R6]])</f>
        <v>22</v>
      </c>
      <c r="E46" s="29">
        <v>22</v>
      </c>
      <c r="F46" s="9"/>
      <c r="G46" s="9"/>
      <c r="H46" s="10"/>
      <c r="I46" s="9"/>
      <c r="J46" s="10"/>
      <c r="K46" s="10"/>
    </row>
    <row r="47" spans="1:11">
      <c r="A47" s="38">
        <v>44</v>
      </c>
      <c r="B47" s="56" t="s">
        <v>234</v>
      </c>
      <c r="C47" s="56" t="s">
        <v>16</v>
      </c>
      <c r="D47" s="31">
        <f>SUM(表7[[#This Row],[起始积分]:[R6]])</f>
        <v>20</v>
      </c>
      <c r="E47" s="30">
        <v>20</v>
      </c>
      <c r="F47" s="9"/>
      <c r="G47" s="9"/>
      <c r="H47" s="10"/>
      <c r="I47" s="9"/>
      <c r="J47" s="10"/>
      <c r="K47" s="10"/>
    </row>
    <row r="48" spans="1:11">
      <c r="A48" s="38">
        <v>45</v>
      </c>
      <c r="B48" s="56" t="s">
        <v>280</v>
      </c>
      <c r="C48" s="57" t="s">
        <v>271</v>
      </c>
      <c r="D48" s="31">
        <f>SUM(表7[[#This Row],[起始积分]:[R6]])</f>
        <v>18</v>
      </c>
      <c r="E48" s="30">
        <v>18</v>
      </c>
      <c r="F48" s="9"/>
      <c r="G48" s="9"/>
      <c r="H48" s="10"/>
      <c r="I48" s="9"/>
      <c r="J48" s="10"/>
      <c r="K48" s="10"/>
    </row>
    <row r="49" spans="1:11">
      <c r="A49" s="38">
        <v>46</v>
      </c>
      <c r="B49" s="56" t="s">
        <v>281</v>
      </c>
      <c r="C49" s="57" t="s">
        <v>245</v>
      </c>
      <c r="D49" s="31">
        <f>SUM(表7[[#This Row],[起始积分]:[R6]])</f>
        <v>14</v>
      </c>
      <c r="E49" s="31">
        <v>14</v>
      </c>
      <c r="F49" s="9"/>
      <c r="G49" s="9"/>
      <c r="H49" s="10"/>
      <c r="I49" s="9"/>
      <c r="J49" s="10"/>
      <c r="K49" s="10"/>
    </row>
    <row r="50" spans="1:11">
      <c r="A50" s="38">
        <v>46</v>
      </c>
      <c r="B50" s="43" t="s">
        <v>282</v>
      </c>
      <c r="C50" s="63" t="s">
        <v>283</v>
      </c>
      <c r="D50" s="31">
        <f>SUM(表7[[#This Row],[起始积分]:[R6]])</f>
        <v>14</v>
      </c>
      <c r="E50" s="30">
        <v>14</v>
      </c>
      <c r="F50" s="9"/>
      <c r="G50" s="9"/>
      <c r="H50" s="10"/>
      <c r="I50" s="9"/>
      <c r="J50" s="10"/>
      <c r="K50" s="10"/>
    </row>
    <row r="51" spans="1:11">
      <c r="A51" s="38">
        <v>48</v>
      </c>
      <c r="B51" s="56" t="s">
        <v>284</v>
      </c>
      <c r="C51" s="57" t="s">
        <v>22</v>
      </c>
      <c r="D51" s="31">
        <f>SUM(表7[[#This Row],[起始积分]:[R6]])</f>
        <v>13</v>
      </c>
      <c r="E51" s="29">
        <v>13</v>
      </c>
      <c r="F51" s="9"/>
      <c r="G51" s="9"/>
      <c r="H51" s="10"/>
      <c r="I51" s="9"/>
      <c r="J51" s="10"/>
      <c r="K51" s="10"/>
    </row>
    <row r="52" spans="1:11">
      <c r="A52" s="38">
        <v>48</v>
      </c>
      <c r="B52" s="56" t="s">
        <v>285</v>
      </c>
      <c r="C52" s="56" t="s">
        <v>25</v>
      </c>
      <c r="D52" s="31">
        <f>SUM(表7[[#This Row],[起始积分]:[R6]])</f>
        <v>13</v>
      </c>
      <c r="E52" s="29">
        <v>13</v>
      </c>
      <c r="F52" s="9"/>
      <c r="G52" s="9"/>
      <c r="H52" s="10"/>
      <c r="I52" s="9"/>
      <c r="J52" s="10"/>
      <c r="K52" s="10"/>
    </row>
    <row r="53" spans="1:11">
      <c r="A53" s="38">
        <v>50</v>
      </c>
      <c r="B53" s="43" t="s">
        <v>286</v>
      </c>
      <c r="C53" s="63" t="s">
        <v>287</v>
      </c>
      <c r="D53" s="31">
        <f>SUM(表7[[#This Row],[起始积分]:[R6]])</f>
        <v>12</v>
      </c>
      <c r="E53" s="30">
        <v>12</v>
      </c>
      <c r="F53" s="9"/>
      <c r="G53" s="9"/>
      <c r="H53" s="10"/>
      <c r="I53" s="9"/>
      <c r="J53" s="10"/>
      <c r="K53" s="10"/>
    </row>
    <row r="54" spans="1:11">
      <c r="A54" s="38">
        <v>50</v>
      </c>
      <c r="B54" s="43" t="s">
        <v>94</v>
      </c>
      <c r="C54" s="63" t="s">
        <v>111</v>
      </c>
      <c r="D54" s="31">
        <f>SUM(表7[[#This Row],[起始积分]:[R6]])</f>
        <v>12</v>
      </c>
      <c r="E54" s="30">
        <v>12</v>
      </c>
      <c r="F54" s="9"/>
      <c r="G54" s="9"/>
      <c r="H54" s="10"/>
      <c r="I54" s="9"/>
      <c r="J54" s="10"/>
      <c r="K54" s="10"/>
    </row>
    <row r="55" spans="1:11" ht="12.75" customHeight="1">
      <c r="A55" s="38">
        <v>50</v>
      </c>
      <c r="B55" s="43" t="s">
        <v>288</v>
      </c>
      <c r="C55" s="63" t="s">
        <v>289</v>
      </c>
      <c r="D55" s="31">
        <f>SUM(表7[[#This Row],[起始积分]:[R6]])</f>
        <v>12</v>
      </c>
      <c r="E55" s="30">
        <v>12</v>
      </c>
      <c r="F55" s="9"/>
      <c r="G55" s="9"/>
      <c r="H55" s="10"/>
      <c r="I55" s="9"/>
      <c r="J55" s="10"/>
      <c r="K55" s="10"/>
    </row>
    <row r="56" spans="1:11">
      <c r="A56" s="38">
        <v>50</v>
      </c>
      <c r="B56" s="43" t="s">
        <v>28</v>
      </c>
      <c r="C56" s="63" t="s">
        <v>271</v>
      </c>
      <c r="D56" s="31">
        <f>SUM(表7[[#This Row],[起始积分]:[R6]])</f>
        <v>12</v>
      </c>
      <c r="E56" s="30">
        <v>12</v>
      </c>
      <c r="F56" s="9"/>
      <c r="G56" s="9"/>
      <c r="H56" s="10"/>
      <c r="I56" s="9"/>
      <c r="J56" s="10"/>
      <c r="K56" s="10"/>
    </row>
    <row r="57" spans="1:11">
      <c r="A57" s="38">
        <v>50</v>
      </c>
      <c r="B57" s="43" t="s">
        <v>231</v>
      </c>
      <c r="C57" s="63" t="s">
        <v>22</v>
      </c>
      <c r="D57" s="31">
        <f>SUM(表7[[#This Row],[起始积分]:[R6]])</f>
        <v>12</v>
      </c>
      <c r="E57" s="30">
        <v>12</v>
      </c>
      <c r="F57" s="9"/>
      <c r="G57" s="9"/>
      <c r="H57" s="10"/>
      <c r="I57" s="9"/>
      <c r="J57" s="10"/>
      <c r="K57" s="10"/>
    </row>
    <row r="58" spans="1:11">
      <c r="A58" s="38">
        <v>55</v>
      </c>
      <c r="B58" s="56" t="s">
        <v>211</v>
      </c>
      <c r="C58" s="57" t="s">
        <v>22</v>
      </c>
      <c r="D58" s="31">
        <f>SUM(表7[[#This Row],[起始积分]:[R6]])</f>
        <v>11</v>
      </c>
      <c r="E58" s="29">
        <v>11</v>
      </c>
      <c r="F58" s="9"/>
      <c r="G58" s="9"/>
      <c r="H58" s="10"/>
      <c r="I58" s="9"/>
      <c r="J58" s="10"/>
      <c r="K58" s="10"/>
    </row>
    <row r="59" spans="1:11">
      <c r="A59" s="38">
        <v>56</v>
      </c>
      <c r="B59" s="43" t="s">
        <v>290</v>
      </c>
      <c r="C59" s="63" t="s">
        <v>171</v>
      </c>
      <c r="D59" s="31">
        <f>SUM(表7[[#This Row],[起始积分]:[R6]])</f>
        <v>10</v>
      </c>
      <c r="E59" s="30">
        <v>10</v>
      </c>
      <c r="F59" s="9"/>
      <c r="G59" s="9"/>
      <c r="H59" s="10"/>
      <c r="I59" s="9"/>
      <c r="J59" s="10"/>
      <c r="K59" s="10"/>
    </row>
    <row r="60" spans="1:11">
      <c r="A60" s="38">
        <v>56</v>
      </c>
      <c r="B60" s="43" t="s">
        <v>291</v>
      </c>
      <c r="C60" s="63" t="s">
        <v>289</v>
      </c>
      <c r="D60" s="31">
        <f>SUM(表7[[#This Row],[起始积分]:[R6]])</f>
        <v>10</v>
      </c>
      <c r="E60" s="30">
        <v>10</v>
      </c>
      <c r="F60" s="9"/>
      <c r="G60" s="9"/>
      <c r="H60" s="10"/>
      <c r="I60" s="9"/>
      <c r="J60" s="10"/>
      <c r="K60" s="10"/>
    </row>
    <row r="61" spans="1:11">
      <c r="A61" s="38">
        <v>56</v>
      </c>
      <c r="B61" s="43" t="s">
        <v>292</v>
      </c>
      <c r="C61" s="63" t="s">
        <v>293</v>
      </c>
      <c r="D61" s="31">
        <f>SUM(表7[[#This Row],[起始积分]:[R6]])</f>
        <v>10</v>
      </c>
      <c r="E61" s="30">
        <v>10</v>
      </c>
      <c r="F61" s="9"/>
      <c r="G61" s="9"/>
      <c r="H61" s="10"/>
      <c r="I61" s="9"/>
      <c r="J61" s="10"/>
      <c r="K61" s="10"/>
    </row>
    <row r="62" spans="1:11">
      <c r="A62" s="38">
        <v>56</v>
      </c>
      <c r="B62" s="43" t="s">
        <v>294</v>
      </c>
      <c r="C62" s="63" t="s">
        <v>295</v>
      </c>
      <c r="D62" s="31">
        <f>SUM(表7[[#This Row],[起始积分]:[R6]])</f>
        <v>10</v>
      </c>
      <c r="E62" s="30">
        <v>10</v>
      </c>
      <c r="F62" s="9"/>
      <c r="G62" s="9"/>
      <c r="H62" s="10"/>
      <c r="I62" s="9"/>
      <c r="J62" s="10"/>
      <c r="K62" s="10"/>
    </row>
    <row r="63" spans="1:11">
      <c r="A63" s="38">
        <v>56</v>
      </c>
      <c r="B63" s="43" t="s">
        <v>296</v>
      </c>
      <c r="C63" s="63" t="s">
        <v>271</v>
      </c>
      <c r="D63" s="31">
        <f>SUM(表7[[#This Row],[起始积分]:[R6]])</f>
        <v>10</v>
      </c>
      <c r="E63" s="30">
        <v>10</v>
      </c>
      <c r="F63" s="9"/>
      <c r="G63" s="9"/>
      <c r="H63" s="10"/>
      <c r="I63" s="9"/>
      <c r="J63" s="10"/>
      <c r="K63" s="10"/>
    </row>
    <row r="64" spans="1:11">
      <c r="A64" s="38">
        <v>61</v>
      </c>
      <c r="B64" s="43" t="s">
        <v>297</v>
      </c>
      <c r="C64" s="63" t="s">
        <v>18</v>
      </c>
      <c r="D64" s="31">
        <f>SUM(表7[[#This Row],[起始积分]:[R6]])</f>
        <v>9</v>
      </c>
      <c r="E64" s="30">
        <v>9</v>
      </c>
      <c r="F64" s="9"/>
      <c r="G64" s="9"/>
      <c r="H64" s="10"/>
      <c r="I64" s="9"/>
      <c r="J64" s="10"/>
      <c r="K64" s="10"/>
    </row>
    <row r="65" spans="1:11">
      <c r="A65" s="38">
        <v>62</v>
      </c>
      <c r="B65" s="43" t="s">
        <v>108</v>
      </c>
      <c r="C65" s="63" t="s">
        <v>18</v>
      </c>
      <c r="D65" s="31">
        <f>SUM(表7[[#This Row],[起始积分]:[R6]])</f>
        <v>8</v>
      </c>
      <c r="E65" s="30">
        <v>8</v>
      </c>
      <c r="F65" s="9"/>
      <c r="G65" s="9"/>
      <c r="H65" s="10"/>
      <c r="I65" s="9"/>
      <c r="J65" s="10"/>
      <c r="K65" s="10"/>
    </row>
    <row r="66" spans="1:11">
      <c r="A66" s="38">
        <v>63</v>
      </c>
      <c r="B66" s="56" t="s">
        <v>193</v>
      </c>
      <c r="C66" s="69" t="s">
        <v>50</v>
      </c>
      <c r="D66" s="31">
        <f>SUM(表7[[#This Row],[起始积分]:[R6]])</f>
        <v>6</v>
      </c>
      <c r="E66" s="30">
        <v>6</v>
      </c>
      <c r="F66" s="9"/>
      <c r="G66" s="9"/>
      <c r="H66" s="10"/>
      <c r="I66" s="9"/>
      <c r="J66" s="10"/>
      <c r="K66" s="10"/>
    </row>
    <row r="67" spans="1:11">
      <c r="A67" s="38">
        <v>63</v>
      </c>
      <c r="B67" s="43" t="s">
        <v>298</v>
      </c>
      <c r="C67" s="63" t="s">
        <v>86</v>
      </c>
      <c r="D67" s="31">
        <f>SUM(表7[[#This Row],[起始积分]:[R6]])</f>
        <v>6</v>
      </c>
      <c r="E67" s="30">
        <v>6</v>
      </c>
      <c r="F67" s="9"/>
      <c r="G67" s="9"/>
      <c r="H67" s="10"/>
      <c r="I67" s="9"/>
      <c r="J67" s="10"/>
      <c r="K67" s="10"/>
    </row>
    <row r="68" spans="1:11">
      <c r="A68" s="38">
        <v>63</v>
      </c>
      <c r="B68" s="43" t="s">
        <v>39</v>
      </c>
      <c r="C68" s="63" t="s">
        <v>40</v>
      </c>
      <c r="D68" s="31">
        <f>SUM(表7[[#This Row],[起始积分]:[R6]])</f>
        <v>6</v>
      </c>
      <c r="E68" s="30">
        <v>6</v>
      </c>
      <c r="F68" s="9"/>
      <c r="G68" s="9"/>
      <c r="H68" s="10"/>
      <c r="I68" s="9"/>
      <c r="J68" s="10"/>
      <c r="K68" s="10"/>
    </row>
    <row r="69" spans="1:11">
      <c r="A69" s="38">
        <v>63</v>
      </c>
      <c r="B69" s="43" t="s">
        <v>299</v>
      </c>
      <c r="C69" s="63" t="s">
        <v>203</v>
      </c>
      <c r="D69" s="31">
        <f>SUM(表7[[#This Row],[起始积分]:[R6]])</f>
        <v>6</v>
      </c>
      <c r="E69" s="30">
        <v>6</v>
      </c>
      <c r="F69" s="9"/>
      <c r="G69" s="9"/>
      <c r="H69" s="10"/>
      <c r="I69" s="9"/>
      <c r="J69" s="10"/>
      <c r="K69" s="10"/>
    </row>
    <row r="70" spans="1:11">
      <c r="A70" s="38">
        <v>63</v>
      </c>
      <c r="B70" s="43" t="s">
        <v>110</v>
      </c>
      <c r="C70" s="63" t="s">
        <v>40</v>
      </c>
      <c r="D70" s="31">
        <f>SUM(表7[[#This Row],[起始积分]:[R6]])</f>
        <v>6</v>
      </c>
      <c r="E70" s="30">
        <v>6</v>
      </c>
      <c r="F70" s="9"/>
      <c r="G70" s="9"/>
      <c r="H70" s="10"/>
      <c r="I70" s="9"/>
      <c r="J70" s="10"/>
      <c r="K70" s="10"/>
    </row>
    <row r="71" spans="1:11">
      <c r="A71" s="38">
        <v>68</v>
      </c>
      <c r="B71" s="43" t="s">
        <v>300</v>
      </c>
      <c r="C71" s="63" t="s">
        <v>40</v>
      </c>
      <c r="D71" s="31">
        <f>SUM(表7[[#This Row],[起始积分]:[R6]])</f>
        <v>5</v>
      </c>
      <c r="E71" s="30">
        <v>5</v>
      </c>
      <c r="F71" s="9"/>
      <c r="G71" s="9"/>
      <c r="H71" s="10"/>
      <c r="I71" s="9"/>
      <c r="J71" s="10"/>
      <c r="K71" s="10"/>
    </row>
    <row r="72" spans="1:11">
      <c r="A72" s="38">
        <v>68</v>
      </c>
      <c r="B72" s="43" t="s">
        <v>301</v>
      </c>
      <c r="C72" s="63" t="s">
        <v>86</v>
      </c>
      <c r="D72" s="31">
        <f>SUM(表7[[#This Row],[起始积分]:[R6]])</f>
        <v>5</v>
      </c>
      <c r="E72" s="30">
        <v>5</v>
      </c>
      <c r="F72" s="9"/>
      <c r="G72" s="9"/>
      <c r="H72" s="10"/>
      <c r="I72" s="9"/>
      <c r="J72" s="10"/>
      <c r="K72" s="10"/>
    </row>
    <row r="73" spans="1:11">
      <c r="A73" s="38">
        <v>68</v>
      </c>
      <c r="B73" s="43" t="s">
        <v>302</v>
      </c>
      <c r="C73" s="63" t="s">
        <v>50</v>
      </c>
      <c r="D73" s="31">
        <f>SUM(表7[[#This Row],[起始积分]:[R6]])</f>
        <v>5</v>
      </c>
      <c r="E73" s="30">
        <v>5</v>
      </c>
      <c r="F73" s="9"/>
      <c r="G73" s="9"/>
      <c r="H73" s="10"/>
      <c r="I73" s="9"/>
      <c r="J73" s="10"/>
      <c r="K73" s="10"/>
    </row>
    <row r="74" spans="1:11">
      <c r="A74" s="38">
        <v>71</v>
      </c>
      <c r="B74" s="43" t="s">
        <v>303</v>
      </c>
      <c r="C74" s="63" t="s">
        <v>33</v>
      </c>
      <c r="D74" s="31">
        <f>SUM(表7[[#This Row],[起始积分]:[R6]])</f>
        <v>4</v>
      </c>
      <c r="E74" s="30">
        <v>4</v>
      </c>
      <c r="F74" s="9"/>
      <c r="G74" s="9"/>
      <c r="H74" s="10"/>
      <c r="I74" s="9"/>
      <c r="J74" s="10"/>
      <c r="K74" s="10"/>
    </row>
    <row r="75" spans="1:11">
      <c r="A75" s="38">
        <v>71</v>
      </c>
      <c r="B75" s="43" t="s">
        <v>52</v>
      </c>
      <c r="C75" s="63" t="s">
        <v>50</v>
      </c>
      <c r="D75" s="31">
        <f>SUM(表7[[#This Row],[起始积分]:[R6]])</f>
        <v>4</v>
      </c>
      <c r="E75" s="30">
        <v>4</v>
      </c>
      <c r="F75" s="9"/>
      <c r="G75" s="9"/>
      <c r="H75" s="10"/>
      <c r="I75" s="9"/>
      <c r="J75" s="10"/>
      <c r="K75" s="10"/>
    </row>
    <row r="76" spans="1:11">
      <c r="A76" s="38">
        <v>73</v>
      </c>
      <c r="B76" s="56" t="s">
        <v>304</v>
      </c>
      <c r="C76" s="57" t="s">
        <v>305</v>
      </c>
      <c r="D76" s="31">
        <f>SUM(表7[[#This Row],[起始积分]:[R6]])</f>
        <v>3</v>
      </c>
      <c r="E76" s="29">
        <v>3</v>
      </c>
      <c r="F76" s="9"/>
      <c r="G76" s="9"/>
      <c r="H76" s="10"/>
      <c r="I76" s="9"/>
      <c r="J76" s="10"/>
      <c r="K76" s="10"/>
    </row>
    <row r="77" spans="1:11">
      <c r="A77" s="38">
        <v>73</v>
      </c>
      <c r="B77" s="56" t="s">
        <v>306</v>
      </c>
      <c r="C77" s="69" t="s">
        <v>50</v>
      </c>
      <c r="D77" s="31">
        <f>SUM(表7[[#This Row],[起始积分]:[R6]])</f>
        <v>3</v>
      </c>
      <c r="E77" s="31">
        <v>3</v>
      </c>
      <c r="F77" s="9"/>
      <c r="G77" s="9"/>
      <c r="H77" s="10"/>
      <c r="I77" s="9"/>
      <c r="J77" s="10"/>
      <c r="K77" s="10"/>
    </row>
    <row r="78" spans="1:11">
      <c r="A78" s="38">
        <v>73</v>
      </c>
      <c r="B78" s="43" t="s">
        <v>307</v>
      </c>
      <c r="C78" s="63" t="s">
        <v>223</v>
      </c>
      <c r="D78" s="31">
        <f>SUM(表7[[#This Row],[起始积分]:[R6]])</f>
        <v>3</v>
      </c>
      <c r="E78" s="30">
        <v>3</v>
      </c>
      <c r="F78" s="9"/>
      <c r="G78" s="9"/>
      <c r="H78" s="10"/>
      <c r="I78" s="9"/>
      <c r="J78" s="10"/>
      <c r="K78" s="10"/>
    </row>
    <row r="79" spans="1:11">
      <c r="A79" s="38">
        <v>73</v>
      </c>
      <c r="B79" s="43" t="s">
        <v>308</v>
      </c>
      <c r="C79" s="63" t="s">
        <v>40</v>
      </c>
      <c r="D79" s="31">
        <f>SUM(表7[[#This Row],[起始积分]:[R6]])</f>
        <v>3</v>
      </c>
      <c r="E79" s="30">
        <v>3</v>
      </c>
      <c r="F79" s="9"/>
      <c r="G79" s="9"/>
      <c r="H79" s="10"/>
      <c r="I79" s="9"/>
      <c r="J79" s="10"/>
      <c r="K79" s="10"/>
    </row>
    <row r="80" spans="1:11">
      <c r="A80" s="38">
        <v>77</v>
      </c>
      <c r="B80" s="56" t="s">
        <v>309</v>
      </c>
      <c r="C80" s="57" t="s">
        <v>16</v>
      </c>
      <c r="D80" s="31">
        <f>SUM(表7[[#This Row],[起始积分]:[R6]])</f>
        <v>2</v>
      </c>
      <c r="E80" s="29">
        <v>2</v>
      </c>
      <c r="F80" s="9"/>
      <c r="G80" s="9"/>
      <c r="H80" s="10"/>
      <c r="I80" s="9"/>
      <c r="J80" s="10"/>
      <c r="K80" s="10"/>
    </row>
    <row r="81" spans="1:11">
      <c r="A81" s="38">
        <v>77</v>
      </c>
      <c r="B81" s="43" t="s">
        <v>310</v>
      </c>
      <c r="C81" s="63" t="s">
        <v>22</v>
      </c>
      <c r="D81" s="31">
        <f>SUM(表7[[#This Row],[起始积分]:[R6]])</f>
        <v>2</v>
      </c>
      <c r="E81" s="30">
        <v>2</v>
      </c>
      <c r="F81" s="9"/>
      <c r="G81" s="9"/>
      <c r="H81" s="10"/>
      <c r="I81" s="9"/>
      <c r="J81" s="10"/>
      <c r="K81" s="10"/>
    </row>
    <row r="82" spans="1:11">
      <c r="A82" s="38">
        <v>77</v>
      </c>
      <c r="B82" s="43" t="s">
        <v>311</v>
      </c>
      <c r="C82" s="63" t="s">
        <v>16</v>
      </c>
      <c r="D82" s="31">
        <f>SUM(表7[[#This Row],[起始积分]:[R6]])</f>
        <v>2</v>
      </c>
      <c r="E82" s="30">
        <v>2</v>
      </c>
      <c r="F82" s="9"/>
      <c r="G82" s="9"/>
      <c r="H82" s="10"/>
      <c r="I82" s="9"/>
      <c r="J82" s="10"/>
      <c r="K82" s="10"/>
    </row>
    <row r="83" spans="1:11">
      <c r="A83" s="38">
        <v>77</v>
      </c>
      <c r="B83" s="43" t="s">
        <v>312</v>
      </c>
      <c r="C83" s="63" t="s">
        <v>40</v>
      </c>
      <c r="D83" s="31">
        <f>SUM(表7[[#This Row],[起始积分]:[R6]])</f>
        <v>2</v>
      </c>
      <c r="E83" s="30">
        <v>2</v>
      </c>
      <c r="F83" s="9"/>
      <c r="G83" s="9"/>
      <c r="H83" s="10"/>
      <c r="I83" s="9"/>
      <c r="J83" s="10"/>
      <c r="K83" s="10"/>
    </row>
    <row r="84" spans="1:11">
      <c r="A84" s="38">
        <v>81</v>
      </c>
      <c r="B84" s="66" t="s">
        <v>313</v>
      </c>
      <c r="C84" s="57" t="s">
        <v>22</v>
      </c>
      <c r="D84" s="31">
        <f>SUM(表7[[#This Row],[起始积分]:[R6]])</f>
        <v>1</v>
      </c>
      <c r="E84" s="29">
        <v>1</v>
      </c>
      <c r="F84" s="9"/>
      <c r="G84" s="9"/>
      <c r="H84" s="10"/>
      <c r="I84" s="9"/>
      <c r="J84" s="10"/>
      <c r="K84" s="10"/>
    </row>
    <row r="85" spans="1:11">
      <c r="A85" s="38">
        <v>81</v>
      </c>
      <c r="B85" s="56" t="s">
        <v>314</v>
      </c>
      <c r="C85" s="57" t="s">
        <v>40</v>
      </c>
      <c r="D85" s="31">
        <f>SUM(表7[[#This Row],[起始积分]:[R6]])</f>
        <v>1</v>
      </c>
      <c r="E85" s="30">
        <v>1</v>
      </c>
      <c r="F85" s="9"/>
      <c r="G85" s="9"/>
      <c r="H85" s="10"/>
      <c r="I85" s="9"/>
      <c r="J85" s="10"/>
      <c r="K85" s="10"/>
    </row>
    <row r="86" spans="1:11">
      <c r="A86" s="38">
        <v>81</v>
      </c>
      <c r="B86" s="56" t="s">
        <v>45</v>
      </c>
      <c r="C86" s="57" t="s">
        <v>46</v>
      </c>
      <c r="D86" s="31">
        <f>SUM(表7[[#This Row],[起始积分]:[R6]])</f>
        <v>1</v>
      </c>
      <c r="E86" s="30">
        <v>1</v>
      </c>
      <c r="F86" s="9"/>
      <c r="G86" s="9"/>
      <c r="H86" s="10"/>
      <c r="I86" s="9"/>
      <c r="J86" s="10"/>
      <c r="K86" s="10"/>
    </row>
    <row r="87" spans="1:11">
      <c r="A87" s="38">
        <v>81</v>
      </c>
      <c r="B87" s="56" t="s">
        <v>315</v>
      </c>
      <c r="C87" s="57" t="s">
        <v>22</v>
      </c>
      <c r="D87" s="31">
        <f>SUM(表7[[#This Row],[起始积分]:[R6]])</f>
        <v>1</v>
      </c>
      <c r="E87" s="30">
        <v>1</v>
      </c>
      <c r="F87" s="9"/>
      <c r="G87" s="9"/>
      <c r="H87" s="10"/>
      <c r="I87" s="9"/>
      <c r="J87" s="10"/>
      <c r="K87" s="10"/>
    </row>
    <row r="88" spans="1:11">
      <c r="A88" s="38">
        <v>81</v>
      </c>
      <c r="B88" s="56" t="s">
        <v>316</v>
      </c>
      <c r="C88" s="57" t="s">
        <v>40</v>
      </c>
      <c r="D88" s="31">
        <f>SUM(表7[[#This Row],[起始积分]:[R6]])</f>
        <v>1</v>
      </c>
      <c r="E88" s="31">
        <v>1</v>
      </c>
      <c r="F88" s="9"/>
      <c r="G88" s="9"/>
      <c r="H88" s="10"/>
      <c r="I88" s="9"/>
      <c r="J88" s="10"/>
      <c r="K88" s="10"/>
    </row>
    <row r="89" spans="1:11">
      <c r="A89" s="38">
        <v>81</v>
      </c>
      <c r="B89" s="56" t="s">
        <v>317</v>
      </c>
      <c r="C89" s="69" t="s">
        <v>40</v>
      </c>
      <c r="D89" s="31">
        <f>SUM(表7[[#This Row],[起始积分]:[R6]])</f>
        <v>1</v>
      </c>
      <c r="E89" s="30">
        <v>1</v>
      </c>
      <c r="F89" s="9"/>
      <c r="G89" s="9"/>
      <c r="H89" s="10"/>
      <c r="I89" s="9"/>
      <c r="J89" s="10"/>
      <c r="K89" s="10"/>
    </row>
    <row r="90" spans="1:11">
      <c r="A90" s="38">
        <v>81</v>
      </c>
      <c r="B90" s="56" t="s">
        <v>318</v>
      </c>
      <c r="C90" s="57" t="s">
        <v>16</v>
      </c>
      <c r="D90" s="31">
        <f>SUM(表7[[#This Row],[起始积分]:[R6]])</f>
        <v>1</v>
      </c>
      <c r="E90" s="30">
        <v>1</v>
      </c>
      <c r="F90" s="9"/>
      <c r="G90" s="9"/>
      <c r="H90" s="10"/>
      <c r="I90" s="9"/>
      <c r="J90" s="10"/>
      <c r="K90" s="10"/>
    </row>
    <row r="91" spans="1:11">
      <c r="A91" s="38">
        <v>81</v>
      </c>
      <c r="B91" s="56" t="s">
        <v>319</v>
      </c>
      <c r="C91" s="57" t="s">
        <v>40</v>
      </c>
      <c r="D91" s="31">
        <f>SUM(表7[[#This Row],[起始积分]:[R6]])</f>
        <v>1</v>
      </c>
      <c r="E91" s="30">
        <v>1</v>
      </c>
      <c r="F91" s="9"/>
      <c r="G91" s="9"/>
      <c r="H91" s="10"/>
      <c r="I91" s="9"/>
      <c r="J91" s="10"/>
      <c r="K91" s="10"/>
    </row>
    <row r="92" spans="1:11">
      <c r="A92" s="38">
        <v>81</v>
      </c>
      <c r="B92" s="56" t="s">
        <v>47</v>
      </c>
      <c r="C92" s="57" t="s">
        <v>48</v>
      </c>
      <c r="D92" s="31">
        <f>SUM(表7[[#This Row],[起始积分]:[R6]])</f>
        <v>1</v>
      </c>
      <c r="E92" s="30">
        <v>1</v>
      </c>
      <c r="F92" s="9"/>
      <c r="G92" s="9"/>
      <c r="H92" s="10"/>
      <c r="I92" s="9"/>
      <c r="J92" s="10"/>
      <c r="K92" s="10"/>
    </row>
    <row r="93" spans="1:11">
      <c r="A93" s="38">
        <v>81</v>
      </c>
      <c r="B93" s="56" t="s">
        <v>320</v>
      </c>
      <c r="C93" s="57" t="s">
        <v>50</v>
      </c>
      <c r="D93" s="31">
        <f>SUM(表7[[#This Row],[起始积分]:[R6]])</f>
        <v>1</v>
      </c>
      <c r="E93" s="31">
        <v>1</v>
      </c>
      <c r="F93" s="9"/>
      <c r="G93" s="9"/>
      <c r="H93" s="10"/>
      <c r="I93" s="9"/>
      <c r="J93" s="10"/>
      <c r="K93" s="10"/>
    </row>
    <row r="94" spans="1:11">
      <c r="A94" s="38">
        <v>81</v>
      </c>
      <c r="B94" s="56" t="s">
        <v>321</v>
      </c>
      <c r="C94" s="57" t="s">
        <v>40</v>
      </c>
      <c r="D94" s="31">
        <f>SUM(表7[[#This Row],[起始积分]:[R6]])</f>
        <v>1</v>
      </c>
      <c r="E94" s="29">
        <v>1</v>
      </c>
      <c r="F94" s="9"/>
      <c r="G94" s="9"/>
      <c r="H94" s="10"/>
      <c r="I94" s="9"/>
      <c r="J94" s="10"/>
      <c r="K94" s="10"/>
    </row>
    <row r="95" spans="1:11">
      <c r="A95" s="38">
        <v>81</v>
      </c>
      <c r="B95" s="56" t="s">
        <v>322</v>
      </c>
      <c r="C95" s="57" t="s">
        <v>12</v>
      </c>
      <c r="D95" s="31">
        <f>SUM(表7[[#This Row],[起始积分]:[R6]])</f>
        <v>1</v>
      </c>
      <c r="E95" s="30">
        <v>1</v>
      </c>
      <c r="F95" s="9"/>
      <c r="G95" s="9"/>
      <c r="H95" s="10"/>
      <c r="I95" s="9"/>
      <c r="J95" s="10"/>
      <c r="K95" s="10"/>
    </row>
    <row r="96" spans="1:11">
      <c r="A96" s="38">
        <v>81</v>
      </c>
      <c r="B96" s="56" t="s">
        <v>38</v>
      </c>
      <c r="C96" s="57" t="s">
        <v>18</v>
      </c>
      <c r="D96" s="31">
        <f>SUM(表7[[#This Row],[起始积分]:[R6]])</f>
        <v>1</v>
      </c>
      <c r="E96" s="29">
        <v>1</v>
      </c>
      <c r="F96" s="9"/>
      <c r="G96" s="9"/>
      <c r="H96" s="10"/>
      <c r="I96" s="9"/>
      <c r="J96" s="10"/>
      <c r="K96" s="10"/>
    </row>
    <row r="97" spans="1:11">
      <c r="A97" s="38">
        <v>81</v>
      </c>
      <c r="B97" s="56" t="s">
        <v>323</v>
      </c>
      <c r="C97" s="57" t="s">
        <v>40</v>
      </c>
      <c r="D97" s="31">
        <f>SUM(表7[[#This Row],[起始积分]:[R6]])</f>
        <v>1</v>
      </c>
      <c r="E97" s="29">
        <v>1</v>
      </c>
      <c r="F97" s="9"/>
      <c r="G97" s="9"/>
      <c r="H97" s="10"/>
      <c r="I97" s="9"/>
      <c r="J97" s="10"/>
      <c r="K97" s="10"/>
    </row>
    <row r="98" spans="1:11">
      <c r="A98" s="38">
        <v>81</v>
      </c>
      <c r="B98" s="56" t="s">
        <v>324</v>
      </c>
      <c r="C98" s="57" t="s">
        <v>325</v>
      </c>
      <c r="D98" s="31">
        <f>SUM(表7[[#This Row],[起始积分]:[R6]])</f>
        <v>1</v>
      </c>
      <c r="E98" s="31">
        <v>1</v>
      </c>
      <c r="F98" s="9"/>
      <c r="G98" s="9"/>
      <c r="H98" s="10"/>
      <c r="I98" s="9"/>
      <c r="J98" s="10"/>
      <c r="K98" s="10"/>
    </row>
    <row r="99" spans="1:11">
      <c r="A99" s="38">
        <v>81</v>
      </c>
      <c r="B99" s="56" t="s">
        <v>326</v>
      </c>
      <c r="C99" s="57" t="s">
        <v>325</v>
      </c>
      <c r="D99" s="31">
        <f>SUM(表7[[#This Row],[起始积分]:[R6]])</f>
        <v>1</v>
      </c>
      <c r="E99" s="30">
        <v>1</v>
      </c>
      <c r="F99" s="9"/>
      <c r="G99" s="9"/>
      <c r="H99" s="10"/>
      <c r="I99" s="9"/>
      <c r="J99" s="10"/>
      <c r="K99" s="10"/>
    </row>
    <row r="100" spans="1:11">
      <c r="A100" s="38">
        <v>81</v>
      </c>
      <c r="B100" s="43" t="s">
        <v>70</v>
      </c>
      <c r="C100" s="63" t="s">
        <v>18</v>
      </c>
      <c r="D100" s="31">
        <f>SUM(表7[[#This Row],[起始积分]:[R6]])</f>
        <v>1</v>
      </c>
      <c r="E100" s="30">
        <v>1</v>
      </c>
      <c r="F100" s="9"/>
      <c r="G100" s="9"/>
      <c r="H100" s="10"/>
      <c r="I100" s="9"/>
      <c r="J100" s="10"/>
      <c r="K100" s="10"/>
    </row>
    <row r="102" spans="1:11">
      <c r="A102" s="16" t="s">
        <v>194</v>
      </c>
    </row>
    <row r="103" spans="1:11">
      <c r="A103" s="16" t="s">
        <v>180</v>
      </c>
    </row>
    <row r="104" spans="1:11">
      <c r="A104" s="16" t="s">
        <v>213</v>
      </c>
    </row>
    <row r="105" spans="1:11">
      <c r="A105" s="16" t="s">
        <v>214</v>
      </c>
    </row>
    <row r="106" spans="1:11">
      <c r="A106" s="16" t="s">
        <v>215</v>
      </c>
    </row>
    <row r="107" spans="1:11">
      <c r="A107" s="16" t="s">
        <v>216</v>
      </c>
    </row>
  </sheetData>
  <mergeCells count="2">
    <mergeCell ref="A1:G1"/>
    <mergeCell ref="A2:F2"/>
  </mergeCells>
  <phoneticPr fontId="33" type="noConversion"/>
  <pageMargins left="0.69930555555555596" right="0.3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L40"/>
  <sheetViews>
    <sheetView workbookViewId="0">
      <pane xSplit="2" ySplit="2" topLeftCell="C3" activePane="bottomRight" state="frozen"/>
      <selection pane="topRight"/>
      <selection pane="bottomLeft"/>
      <selection pane="bottomRight" activeCell="H19" sqref="H19"/>
    </sheetView>
  </sheetViews>
  <sheetFormatPr defaultColWidth="8.875" defaultRowHeight="13.5"/>
  <cols>
    <col min="1" max="1" width="6.5" customWidth="1"/>
    <col min="3" max="3" width="11.5" customWidth="1"/>
    <col min="4" max="4" width="10" customWidth="1"/>
    <col min="5" max="5" width="10.625" customWidth="1"/>
    <col min="6" max="10" width="6.625" customWidth="1"/>
    <col min="11" max="11" width="6.125" customWidth="1"/>
    <col min="12" max="12" width="6" customWidth="1"/>
  </cols>
  <sheetData>
    <row r="1" spans="1:12" ht="25.5" customHeight="1">
      <c r="A1" s="46" t="s">
        <v>327</v>
      </c>
      <c r="B1" s="46"/>
      <c r="C1" s="46"/>
      <c r="D1" s="46"/>
      <c r="E1" s="46"/>
      <c r="F1" s="46"/>
    </row>
    <row r="2" spans="1:12" ht="14.25" customHeight="1">
      <c r="A2" s="116" t="s">
        <v>370</v>
      </c>
      <c r="B2" s="116"/>
      <c r="C2" s="116"/>
      <c r="D2" s="116"/>
      <c r="E2" s="116"/>
      <c r="F2" s="116"/>
    </row>
    <row r="3" spans="1:12" s="44" customFormat="1" ht="14.25" customHeight="1">
      <c r="A3" s="24" t="s">
        <v>1</v>
      </c>
      <c r="B3" s="25" t="s">
        <v>2</v>
      </c>
      <c r="C3" s="4" t="s">
        <v>196</v>
      </c>
      <c r="D3" s="25" t="s">
        <v>4</v>
      </c>
      <c r="E3" s="25" t="s">
        <v>5</v>
      </c>
      <c r="F3" s="25" t="s">
        <v>6</v>
      </c>
      <c r="G3" s="25" t="s">
        <v>7</v>
      </c>
      <c r="H3" s="25" t="s">
        <v>8</v>
      </c>
      <c r="I3" s="25" t="s">
        <v>61</v>
      </c>
      <c r="J3" s="25" t="s">
        <v>62</v>
      </c>
      <c r="K3" s="25" t="s">
        <v>63</v>
      </c>
      <c r="L3" s="113" t="s">
        <v>368</v>
      </c>
    </row>
    <row r="4" spans="1:12" s="9" customFormat="1" ht="13.5" customHeight="1">
      <c r="A4" s="28">
        <v>1</v>
      </c>
      <c r="B4" s="28" t="s">
        <v>68</v>
      </c>
      <c r="C4" s="47" t="s">
        <v>25</v>
      </c>
      <c r="D4" s="30">
        <f>SUM(表8[[#This Row],[起始积分]:[R7]])</f>
        <v>992</v>
      </c>
      <c r="E4" s="30">
        <v>184</v>
      </c>
      <c r="F4" s="9">
        <v>100</v>
      </c>
      <c r="G4" s="9">
        <v>140</v>
      </c>
      <c r="H4" s="10">
        <v>180</v>
      </c>
      <c r="I4" s="9">
        <v>140</v>
      </c>
      <c r="J4" s="10">
        <v>160</v>
      </c>
      <c r="K4" s="10">
        <v>88</v>
      </c>
    </row>
    <row r="5" spans="1:12" s="9" customFormat="1" ht="13.5" customHeight="1">
      <c r="A5" s="28">
        <v>2</v>
      </c>
      <c r="B5" s="28" t="s">
        <v>207</v>
      </c>
      <c r="C5" s="47" t="s">
        <v>18</v>
      </c>
      <c r="D5" s="30">
        <f>SUM(表8[[#This Row],[起始积分]:[R7]])</f>
        <v>978</v>
      </c>
      <c r="E5" s="30">
        <v>242</v>
      </c>
      <c r="G5" s="9">
        <v>160</v>
      </c>
      <c r="H5" s="10">
        <v>84</v>
      </c>
      <c r="I5" s="9">
        <v>100</v>
      </c>
      <c r="J5" s="10">
        <v>92</v>
      </c>
      <c r="K5" s="10">
        <v>140</v>
      </c>
      <c r="L5" s="9">
        <v>160</v>
      </c>
    </row>
    <row r="6" spans="1:12" s="9" customFormat="1" ht="13.5" customHeight="1">
      <c r="A6" s="28">
        <v>3</v>
      </c>
      <c r="B6" s="28" t="s">
        <v>67</v>
      </c>
      <c r="C6" s="47" t="s">
        <v>18</v>
      </c>
      <c r="D6" s="30">
        <f>SUM(表8[[#This Row],[起始积分]:[R7]])</f>
        <v>925</v>
      </c>
      <c r="E6" s="30">
        <v>213</v>
      </c>
      <c r="G6" s="9">
        <v>180</v>
      </c>
      <c r="H6" s="10">
        <v>200</v>
      </c>
      <c r="I6" s="9">
        <v>96</v>
      </c>
      <c r="J6" s="10">
        <v>100</v>
      </c>
      <c r="K6" s="10">
        <v>120</v>
      </c>
      <c r="L6" s="9">
        <v>16</v>
      </c>
    </row>
    <row r="7" spans="1:12" s="9" customFormat="1" ht="13.5" customHeight="1">
      <c r="A7" s="28">
        <v>4</v>
      </c>
      <c r="B7" s="48" t="s">
        <v>71</v>
      </c>
      <c r="C7" s="49" t="s">
        <v>18</v>
      </c>
      <c r="D7" s="30">
        <f>SUM(表8[[#This Row],[起始积分]:[R7]])</f>
        <v>687</v>
      </c>
      <c r="E7" s="30">
        <v>119</v>
      </c>
      <c r="G7" s="9">
        <v>96</v>
      </c>
      <c r="H7" s="10">
        <v>80</v>
      </c>
      <c r="I7" s="9">
        <v>160</v>
      </c>
      <c r="J7" s="10">
        <v>140</v>
      </c>
      <c r="K7" s="10">
        <v>92</v>
      </c>
    </row>
    <row r="8" spans="1:12" s="9" customFormat="1" ht="13.5" customHeight="1">
      <c r="A8" s="28">
        <v>5</v>
      </c>
      <c r="B8" s="28" t="s">
        <v>20</v>
      </c>
      <c r="C8" s="50" t="s">
        <v>14</v>
      </c>
      <c r="D8" s="30">
        <f>SUM(表8[[#This Row],[起始积分]:[R7]])</f>
        <v>670</v>
      </c>
      <c r="E8" s="30">
        <v>52</v>
      </c>
      <c r="F8" s="9">
        <v>70</v>
      </c>
      <c r="G8" s="9">
        <v>180</v>
      </c>
      <c r="H8" s="10">
        <v>64</v>
      </c>
      <c r="I8" s="9">
        <v>72</v>
      </c>
      <c r="J8" s="10">
        <v>72</v>
      </c>
      <c r="K8" s="10">
        <v>160</v>
      </c>
    </row>
    <row r="9" spans="1:12" s="9" customFormat="1" ht="13.5" customHeight="1">
      <c r="A9" s="28">
        <v>6</v>
      </c>
      <c r="B9" s="28" t="s">
        <v>188</v>
      </c>
      <c r="C9" s="50" t="s">
        <v>14</v>
      </c>
      <c r="D9" s="30">
        <f>SUM(表8[[#This Row],[起始积分]:[R7]])</f>
        <v>624</v>
      </c>
      <c r="E9" s="30">
        <v>136</v>
      </c>
      <c r="F9" s="9">
        <v>60</v>
      </c>
      <c r="H9" s="10">
        <v>76</v>
      </c>
      <c r="I9" s="9">
        <v>84</v>
      </c>
      <c r="J9" s="10">
        <v>88</v>
      </c>
      <c r="K9" s="10">
        <v>180</v>
      </c>
    </row>
    <row r="10" spans="1:12" s="9" customFormat="1" ht="13.5" customHeight="1">
      <c r="A10" s="28">
        <v>7</v>
      </c>
      <c r="B10" s="28" t="s">
        <v>42</v>
      </c>
      <c r="C10" s="47" t="s">
        <v>18</v>
      </c>
      <c r="D10" s="30">
        <f>SUM(表8[[#This Row],[起始积分]:[R7]])</f>
        <v>574</v>
      </c>
      <c r="E10" s="30">
        <v>80</v>
      </c>
      <c r="F10" s="9">
        <v>90</v>
      </c>
      <c r="H10" s="10">
        <v>100</v>
      </c>
      <c r="I10" s="9">
        <v>88</v>
      </c>
      <c r="J10" s="10">
        <v>120</v>
      </c>
      <c r="K10" s="10">
        <v>96</v>
      </c>
    </row>
    <row r="11" spans="1:12" s="9" customFormat="1" ht="13.5" customHeight="1">
      <c r="A11" s="28">
        <v>8</v>
      </c>
      <c r="B11" s="28" t="s">
        <v>190</v>
      </c>
      <c r="C11" s="50" t="s">
        <v>27</v>
      </c>
      <c r="D11" s="30">
        <f>SUM(表8[[#This Row],[起始积分]:[R7]])</f>
        <v>217</v>
      </c>
      <c r="E11" s="30">
        <v>133</v>
      </c>
      <c r="H11" s="10"/>
      <c r="J11" s="10"/>
      <c r="K11" s="10">
        <v>84</v>
      </c>
    </row>
    <row r="12" spans="1:12" s="9" customFormat="1" ht="12.75" customHeight="1">
      <c r="A12" s="28">
        <v>9</v>
      </c>
      <c r="B12" s="28" t="s">
        <v>200</v>
      </c>
      <c r="C12" s="47" t="s">
        <v>33</v>
      </c>
      <c r="D12" s="30">
        <f>SUM(表8[[#This Row],[起始积分]:[R7]])</f>
        <v>202</v>
      </c>
      <c r="E12" s="30">
        <v>102</v>
      </c>
      <c r="G12" s="9">
        <v>100</v>
      </c>
      <c r="H12" s="10"/>
      <c r="J12" s="10"/>
      <c r="K12" s="10"/>
    </row>
    <row r="13" spans="1:12" s="9" customFormat="1" ht="13.5" customHeight="1">
      <c r="A13" s="28">
        <v>10</v>
      </c>
      <c r="B13" s="28" t="s">
        <v>74</v>
      </c>
      <c r="C13" s="51" t="s">
        <v>12</v>
      </c>
      <c r="D13" s="30">
        <f>SUM(表8[[#This Row],[起始积分]:[R7]])</f>
        <v>201</v>
      </c>
      <c r="E13" s="30">
        <v>201</v>
      </c>
      <c r="H13" s="10"/>
      <c r="J13" s="10"/>
      <c r="K13" s="10"/>
    </row>
    <row r="14" spans="1:12" s="9" customFormat="1" ht="13.5" customHeight="1">
      <c r="A14" s="28">
        <v>11</v>
      </c>
      <c r="B14" s="28" t="s">
        <v>199</v>
      </c>
      <c r="C14" s="50" t="s">
        <v>14</v>
      </c>
      <c r="D14" s="30">
        <f>SUM(表8[[#This Row],[起始积分]:[R7]])</f>
        <v>182</v>
      </c>
      <c r="E14" s="30">
        <v>82</v>
      </c>
      <c r="F14" s="9">
        <v>100</v>
      </c>
      <c r="H14" s="10"/>
      <c r="J14" s="10"/>
      <c r="K14" s="10"/>
    </row>
    <row r="15" spans="1:12" s="9" customFormat="1" ht="13.5" customHeight="1">
      <c r="A15" s="28">
        <v>12</v>
      </c>
      <c r="B15" s="28" t="s">
        <v>328</v>
      </c>
      <c r="C15" s="50" t="s">
        <v>22</v>
      </c>
      <c r="D15" s="30">
        <f>SUM(表8[[#This Row],[起始积分]:[R7]])</f>
        <v>174</v>
      </c>
      <c r="E15" s="30">
        <v>48</v>
      </c>
      <c r="F15" s="9">
        <v>50</v>
      </c>
      <c r="H15" s="10"/>
      <c r="J15" s="10"/>
      <c r="K15" s="10">
        <v>76</v>
      </c>
    </row>
    <row r="16" spans="1:12" s="9" customFormat="1" ht="13.5" customHeight="1">
      <c r="A16" s="28">
        <v>13</v>
      </c>
      <c r="B16" s="50" t="s">
        <v>191</v>
      </c>
      <c r="C16" s="51" t="s">
        <v>40</v>
      </c>
      <c r="D16" s="30">
        <f>SUM(表8[[#This Row],[起始积分]:[R7]])</f>
        <v>157</v>
      </c>
      <c r="E16" s="30">
        <v>77</v>
      </c>
      <c r="H16" s="10"/>
      <c r="J16" s="10"/>
      <c r="K16" s="10">
        <v>80</v>
      </c>
    </row>
    <row r="17" spans="1:11" s="9" customFormat="1">
      <c r="A17" s="28">
        <v>14</v>
      </c>
      <c r="B17" s="28" t="s">
        <v>75</v>
      </c>
      <c r="C17" s="47" t="s">
        <v>54</v>
      </c>
      <c r="D17" s="30">
        <f>SUM(表8[[#This Row],[起始积分]:[R7]])</f>
        <v>142</v>
      </c>
      <c r="E17" s="30">
        <v>142</v>
      </c>
      <c r="H17" s="10"/>
      <c r="J17" s="10"/>
      <c r="K17" s="10"/>
    </row>
    <row r="18" spans="1:11" s="9" customFormat="1">
      <c r="A18" s="28">
        <v>15</v>
      </c>
      <c r="B18" s="27" t="s">
        <v>208</v>
      </c>
      <c r="C18" s="47" t="s">
        <v>111</v>
      </c>
      <c r="D18" s="30">
        <f>SUM(表8[[#This Row],[起始积分]:[R7]])</f>
        <v>133</v>
      </c>
      <c r="E18" s="30">
        <v>133</v>
      </c>
      <c r="H18" s="10"/>
      <c r="J18" s="10"/>
      <c r="K18" s="10"/>
    </row>
    <row r="19" spans="1:11" s="9" customFormat="1">
      <c r="A19" s="28">
        <v>16</v>
      </c>
      <c r="B19" s="28" t="s">
        <v>192</v>
      </c>
      <c r="C19" s="50" t="s">
        <v>14</v>
      </c>
      <c r="D19" s="30">
        <f>SUM(表8[[#This Row],[起始积分]:[R7]])</f>
        <v>121</v>
      </c>
      <c r="E19" s="30">
        <v>121</v>
      </c>
      <c r="H19" s="10"/>
      <c r="J19" s="10"/>
      <c r="K19" s="10"/>
    </row>
    <row r="20" spans="1:11" s="9" customFormat="1">
      <c r="A20" s="28">
        <v>17</v>
      </c>
      <c r="B20" s="27" t="s">
        <v>329</v>
      </c>
      <c r="C20" s="27" t="s">
        <v>22</v>
      </c>
      <c r="D20" s="30">
        <f>SUM(表8[[#This Row],[起始积分]:[R7]])</f>
        <v>83</v>
      </c>
      <c r="E20" s="30">
        <v>83</v>
      </c>
      <c r="H20" s="10"/>
      <c r="J20" s="10"/>
      <c r="K20" s="10"/>
    </row>
    <row r="21" spans="1:11" s="2" customFormat="1">
      <c r="A21" s="28">
        <v>18</v>
      </c>
      <c r="B21" s="28" t="s">
        <v>330</v>
      </c>
      <c r="C21" s="50" t="s">
        <v>22</v>
      </c>
      <c r="D21" s="30">
        <f>SUM(表8[[#This Row],[起始积分]:[R7]])</f>
        <v>62</v>
      </c>
      <c r="E21" s="30">
        <v>62</v>
      </c>
      <c r="F21" s="9"/>
      <c r="G21" s="9"/>
      <c r="H21" s="10"/>
      <c r="I21" s="9"/>
      <c r="J21" s="10"/>
      <c r="K21" s="10"/>
    </row>
    <row r="22" spans="1:11" s="45" customFormat="1" ht="14.25">
      <c r="A22" s="28">
        <v>19</v>
      </c>
      <c r="B22" s="28" t="s">
        <v>210</v>
      </c>
      <c r="C22" s="47" t="s">
        <v>40</v>
      </c>
      <c r="D22" s="30">
        <f>SUM(表8[[#This Row],[起始积分]:[R7]])</f>
        <v>33</v>
      </c>
      <c r="E22" s="30">
        <v>33</v>
      </c>
      <c r="F22" s="9"/>
      <c r="G22" s="9"/>
      <c r="H22" s="10"/>
      <c r="I22" s="9"/>
      <c r="J22" s="10"/>
      <c r="K22" s="10"/>
    </row>
    <row r="23" spans="1:11">
      <c r="A23" s="28">
        <v>20</v>
      </c>
      <c r="B23" s="28" t="s">
        <v>55</v>
      </c>
      <c r="C23" s="38" t="s">
        <v>56</v>
      </c>
      <c r="D23" s="30">
        <f>SUM(表8[[#This Row],[起始积分]:[R7]])</f>
        <v>30</v>
      </c>
      <c r="E23" s="30">
        <v>30</v>
      </c>
      <c r="F23" s="9"/>
      <c r="G23" s="9"/>
      <c r="H23" s="10"/>
      <c r="I23" s="9"/>
      <c r="J23" s="10"/>
      <c r="K23" s="10"/>
    </row>
    <row r="24" spans="1:11">
      <c r="A24" s="28">
        <v>21</v>
      </c>
      <c r="B24" s="28" t="s">
        <v>187</v>
      </c>
      <c r="C24" s="51" t="s">
        <v>12</v>
      </c>
      <c r="D24" s="30">
        <f>SUM(表8[[#This Row],[起始积分]:[R7]])</f>
        <v>26</v>
      </c>
      <c r="E24" s="30">
        <v>26</v>
      </c>
      <c r="F24" s="9"/>
      <c r="G24" s="9"/>
      <c r="H24" s="10"/>
      <c r="I24" s="9"/>
      <c r="J24" s="10"/>
      <c r="K24" s="10"/>
    </row>
    <row r="25" spans="1:11" ht="15.75" customHeight="1">
      <c r="A25" s="28">
        <v>22</v>
      </c>
      <c r="B25" s="28" t="s">
        <v>110</v>
      </c>
      <c r="C25" s="51" t="s">
        <v>40</v>
      </c>
      <c r="D25" s="30">
        <f>SUM(表8[[#This Row],[起始积分]:[R7]])</f>
        <v>14</v>
      </c>
      <c r="E25" s="30">
        <v>14</v>
      </c>
      <c r="F25" s="9"/>
      <c r="G25" s="9"/>
      <c r="H25" s="10"/>
      <c r="I25" s="9"/>
      <c r="J25" s="10"/>
      <c r="K25" s="10"/>
    </row>
    <row r="26" spans="1:11">
      <c r="A26" s="28">
        <v>23</v>
      </c>
      <c r="B26" s="28" t="s">
        <v>218</v>
      </c>
      <c r="C26" s="50" t="s">
        <v>50</v>
      </c>
      <c r="D26" s="30">
        <f>SUM(表8[[#This Row],[起始积分]:[R7]])</f>
        <v>7</v>
      </c>
      <c r="E26" s="30">
        <v>7</v>
      </c>
      <c r="F26" s="9"/>
      <c r="G26" s="9"/>
      <c r="H26" s="10"/>
      <c r="I26" s="9"/>
      <c r="J26" s="10"/>
      <c r="K26" s="10"/>
    </row>
    <row r="27" spans="1:11">
      <c r="A27" s="28"/>
      <c r="B27" s="28"/>
      <c r="C27" s="50"/>
      <c r="D27" s="30"/>
      <c r="E27" s="30"/>
    </row>
    <row r="28" spans="1:11" ht="13.5" customHeight="1">
      <c r="A28" s="16" t="s">
        <v>194</v>
      </c>
      <c r="B28" s="52"/>
      <c r="C28" s="52"/>
      <c r="D28" s="52"/>
      <c r="E28" s="52"/>
    </row>
    <row r="29" spans="1:11" ht="13.5" customHeight="1">
      <c r="A29" s="16" t="s">
        <v>180</v>
      </c>
      <c r="B29" s="52"/>
      <c r="C29" s="52"/>
      <c r="D29" s="52"/>
      <c r="E29" s="52"/>
    </row>
    <row r="30" spans="1:11" ht="13.5" customHeight="1">
      <c r="A30" s="16" t="s">
        <v>213</v>
      </c>
    </row>
    <row r="31" spans="1:11" ht="13.5" customHeight="1">
      <c r="A31" s="16" t="s">
        <v>214</v>
      </c>
    </row>
    <row r="32" spans="1:11" ht="13.5" customHeight="1">
      <c r="A32" s="16" t="s">
        <v>215</v>
      </c>
    </row>
    <row r="33" spans="1:5" ht="13.5" customHeight="1">
      <c r="A33" s="16" t="s">
        <v>216</v>
      </c>
    </row>
    <row r="34" spans="1:5" ht="13.5" customHeight="1">
      <c r="A34" s="16" t="s">
        <v>369</v>
      </c>
    </row>
    <row r="36" spans="1:5">
      <c r="A36" s="17"/>
      <c r="B36" s="53"/>
      <c r="C36" s="53"/>
      <c r="D36" s="53"/>
      <c r="E36" s="53"/>
    </row>
    <row r="37" spans="1:5">
      <c r="A37" s="41"/>
      <c r="B37" s="53"/>
      <c r="C37" s="53"/>
      <c r="D37" s="53"/>
      <c r="E37" s="53"/>
    </row>
    <row r="38" spans="1:5">
      <c r="A38" s="40"/>
      <c r="B38" s="53"/>
      <c r="C38" s="53"/>
      <c r="D38" s="53"/>
      <c r="E38" s="53"/>
    </row>
    <row r="39" spans="1:5">
      <c r="A39" s="53"/>
      <c r="B39" s="53"/>
      <c r="C39" s="53"/>
      <c r="D39" s="53"/>
      <c r="E39" s="53"/>
    </row>
    <row r="40" spans="1:5">
      <c r="A40" s="53"/>
      <c r="B40" s="53"/>
      <c r="C40" s="53"/>
      <c r="D40" s="53"/>
      <c r="E40" s="53"/>
    </row>
  </sheetData>
  <mergeCells count="1">
    <mergeCell ref="A2:F2"/>
  </mergeCells>
  <phoneticPr fontId="33" type="noConversion"/>
  <pageMargins left="0.69930555555555596" right="0.4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C27" sqref="C27"/>
    </sheetView>
  </sheetViews>
  <sheetFormatPr defaultColWidth="8.875" defaultRowHeight="13.5"/>
  <cols>
    <col min="1" max="1" width="5.5" customWidth="1"/>
    <col min="2" max="2" width="10.375" customWidth="1"/>
    <col min="3" max="3" width="13.375" customWidth="1"/>
    <col min="4" max="4" width="10" customWidth="1"/>
    <col min="5" max="5" width="10.25" customWidth="1"/>
    <col min="6" max="11" width="6.625" customWidth="1"/>
  </cols>
  <sheetData>
    <row r="1" spans="1:11" ht="22.5">
      <c r="A1" s="42" t="s">
        <v>331</v>
      </c>
      <c r="B1" s="42"/>
      <c r="C1" s="42"/>
      <c r="D1" s="42"/>
      <c r="E1" s="42"/>
      <c r="F1" s="42"/>
    </row>
    <row r="2" spans="1:11" ht="14.25" customHeight="1">
      <c r="A2" s="116" t="s">
        <v>370</v>
      </c>
      <c r="B2" s="116"/>
      <c r="C2" s="116"/>
      <c r="D2" s="116"/>
      <c r="E2" s="116"/>
      <c r="F2" s="116"/>
    </row>
    <row r="3" spans="1:11" ht="17.25" customHeight="1">
      <c r="A3" s="24" t="s">
        <v>1</v>
      </c>
      <c r="B3" s="25" t="s">
        <v>2</v>
      </c>
      <c r="C3" s="4" t="s">
        <v>196</v>
      </c>
      <c r="D3" s="25" t="s">
        <v>4</v>
      </c>
      <c r="E3" s="25" t="s">
        <v>5</v>
      </c>
      <c r="F3" s="25" t="s">
        <v>6</v>
      </c>
      <c r="G3" s="25" t="s">
        <v>7</v>
      </c>
      <c r="H3" s="25" t="s">
        <v>8</v>
      </c>
      <c r="I3" s="25" t="s">
        <v>61</v>
      </c>
      <c r="J3" s="25" t="s">
        <v>62</v>
      </c>
      <c r="K3" s="25" t="s">
        <v>63</v>
      </c>
    </row>
    <row r="4" spans="1:11">
      <c r="A4" s="28">
        <v>1</v>
      </c>
      <c r="B4" s="38" t="s">
        <v>70</v>
      </c>
      <c r="C4" s="27" t="s">
        <v>18</v>
      </c>
      <c r="D4" s="30">
        <f>SUM(表9[[#This Row],[起始积分]:[R6]])</f>
        <v>690</v>
      </c>
      <c r="E4" s="30">
        <v>86</v>
      </c>
      <c r="F4" s="30">
        <v>60</v>
      </c>
      <c r="G4" s="30"/>
      <c r="H4" s="30">
        <v>140</v>
      </c>
      <c r="I4" s="30">
        <v>120</v>
      </c>
      <c r="J4" s="30">
        <v>84</v>
      </c>
      <c r="K4" s="30">
        <v>200</v>
      </c>
    </row>
    <row r="5" spans="1:11">
      <c r="A5" s="28">
        <v>2</v>
      </c>
      <c r="B5" s="28" t="s">
        <v>65</v>
      </c>
      <c r="C5" s="38" t="s">
        <v>66</v>
      </c>
      <c r="D5" s="30">
        <f>SUM(表9[[#This Row],[起始积分]:[R6]])</f>
        <v>578</v>
      </c>
      <c r="E5" s="30">
        <v>30</v>
      </c>
      <c r="F5" s="30">
        <v>80</v>
      </c>
      <c r="G5" s="30">
        <v>200</v>
      </c>
      <c r="H5" s="30"/>
      <c r="I5" s="30">
        <v>92</v>
      </c>
      <c r="J5" s="30">
        <v>76</v>
      </c>
      <c r="K5" s="30">
        <v>100</v>
      </c>
    </row>
    <row r="6" spans="1:11">
      <c r="A6" s="28">
        <v>3</v>
      </c>
      <c r="B6" s="43" t="s">
        <v>243</v>
      </c>
      <c r="C6" s="27" t="s">
        <v>25</v>
      </c>
      <c r="D6" s="30">
        <f>SUM(表9[[#This Row],[起始积分]:[R6]])</f>
        <v>570</v>
      </c>
      <c r="E6" s="30">
        <v>32</v>
      </c>
      <c r="F6" s="30">
        <v>90</v>
      </c>
      <c r="G6" s="30">
        <v>180</v>
      </c>
      <c r="H6" s="30">
        <v>88</v>
      </c>
      <c r="I6" s="30"/>
      <c r="J6" s="30"/>
      <c r="K6" s="30">
        <v>180</v>
      </c>
    </row>
    <row r="7" spans="1:11">
      <c r="A7" s="28">
        <v>4</v>
      </c>
      <c r="B7" s="28" t="s">
        <v>35</v>
      </c>
      <c r="C7" s="27" t="s">
        <v>12</v>
      </c>
      <c r="D7" s="30">
        <f>SUM(表9[[#This Row],[起始积分]:[R6]])</f>
        <v>535</v>
      </c>
      <c r="E7" s="30">
        <v>39</v>
      </c>
      <c r="F7" s="30"/>
      <c r="G7" s="30">
        <v>160</v>
      </c>
      <c r="H7" s="30"/>
      <c r="I7" s="30">
        <v>80</v>
      </c>
      <c r="J7" s="30">
        <v>96</v>
      </c>
      <c r="K7" s="30">
        <v>160</v>
      </c>
    </row>
    <row r="8" spans="1:11">
      <c r="A8" s="28">
        <v>5</v>
      </c>
      <c r="B8" s="27" t="s">
        <v>189</v>
      </c>
      <c r="C8" s="27" t="s">
        <v>25</v>
      </c>
      <c r="D8" s="30">
        <f>SUM(表9[[#This Row],[起始积分]:[R6]])</f>
        <v>371</v>
      </c>
      <c r="E8" s="30">
        <v>21</v>
      </c>
      <c r="F8" s="30">
        <v>70</v>
      </c>
      <c r="G8" s="30"/>
      <c r="H8" s="30">
        <v>96</v>
      </c>
      <c r="I8" s="30">
        <v>64</v>
      </c>
      <c r="J8" s="30"/>
      <c r="K8" s="30">
        <v>120</v>
      </c>
    </row>
    <row r="9" spans="1:11">
      <c r="A9" s="28">
        <v>6</v>
      </c>
      <c r="B9" s="27" t="s">
        <v>106</v>
      </c>
      <c r="C9" s="27" t="s">
        <v>18</v>
      </c>
      <c r="D9" s="30">
        <f>SUM(表9[[#This Row],[起始积分]:[R6]])</f>
        <v>320</v>
      </c>
      <c r="E9" s="30">
        <v>8</v>
      </c>
      <c r="F9" s="30"/>
      <c r="G9" s="30">
        <v>140</v>
      </c>
      <c r="H9" s="30"/>
      <c r="I9" s="30">
        <v>76</v>
      </c>
      <c r="J9" s="30"/>
      <c r="K9" s="30">
        <v>96</v>
      </c>
    </row>
    <row r="10" spans="1:11">
      <c r="A10" s="28">
        <v>7</v>
      </c>
      <c r="B10" s="27" t="s">
        <v>30</v>
      </c>
      <c r="C10" s="27" t="s">
        <v>31</v>
      </c>
      <c r="D10" s="30">
        <f>SUM(表9[[#This Row],[起始积分]:[R6]])</f>
        <v>293</v>
      </c>
      <c r="E10" s="30">
        <v>83</v>
      </c>
      <c r="F10" s="30">
        <v>42</v>
      </c>
      <c r="G10" s="30">
        <v>100</v>
      </c>
      <c r="H10" s="30"/>
      <c r="I10" s="30">
        <v>68</v>
      </c>
      <c r="J10" s="30"/>
      <c r="K10" s="30"/>
    </row>
    <row r="11" spans="1:11">
      <c r="A11" s="28">
        <v>8</v>
      </c>
      <c r="B11" s="28" t="s">
        <v>205</v>
      </c>
      <c r="C11" s="28" t="s">
        <v>12</v>
      </c>
      <c r="D11" s="30">
        <f>SUM(表9[[#This Row],[起始积分]:[R6]])</f>
        <v>273</v>
      </c>
      <c r="E11" s="30">
        <v>45</v>
      </c>
      <c r="F11" s="30"/>
      <c r="G11" s="30">
        <v>92</v>
      </c>
      <c r="H11" s="30"/>
      <c r="I11" s="30"/>
      <c r="J11" s="30">
        <v>60</v>
      </c>
      <c r="K11" s="30">
        <v>76</v>
      </c>
    </row>
    <row r="12" spans="1:11">
      <c r="A12" s="28">
        <v>9</v>
      </c>
      <c r="B12" s="28" t="s">
        <v>332</v>
      </c>
      <c r="C12" s="27" t="s">
        <v>22</v>
      </c>
      <c r="D12" s="30">
        <f>SUM(表9[[#This Row],[起始积分]:[R6]])</f>
        <v>265</v>
      </c>
      <c r="E12" s="30">
        <v>35</v>
      </c>
      <c r="F12" s="30">
        <v>90</v>
      </c>
      <c r="G12" s="30"/>
      <c r="H12" s="30"/>
      <c r="I12" s="30"/>
      <c r="J12" s="30">
        <v>68</v>
      </c>
      <c r="K12" s="30">
        <v>72</v>
      </c>
    </row>
    <row r="13" spans="1:11">
      <c r="A13" s="28">
        <v>10</v>
      </c>
      <c r="B13" s="27" t="s">
        <v>80</v>
      </c>
      <c r="C13" s="27" t="s">
        <v>66</v>
      </c>
      <c r="D13" s="30">
        <f>SUM(表9[[#This Row],[起始积分]:[R6]])</f>
        <v>238</v>
      </c>
      <c r="E13" s="30">
        <v>18</v>
      </c>
      <c r="F13" s="30"/>
      <c r="G13" s="30"/>
      <c r="H13" s="30"/>
      <c r="I13" s="30"/>
      <c r="J13" s="30">
        <v>80</v>
      </c>
      <c r="K13" s="30">
        <v>140</v>
      </c>
    </row>
    <row r="14" spans="1:11">
      <c r="A14" s="28">
        <v>11</v>
      </c>
      <c r="B14" s="28" t="s">
        <v>206</v>
      </c>
      <c r="C14" s="38" t="s">
        <v>12</v>
      </c>
      <c r="D14" s="30">
        <f>SUM(表9[[#This Row],[起始积分]:[R6]])</f>
        <v>222</v>
      </c>
      <c r="E14" s="30">
        <v>70</v>
      </c>
      <c r="F14" s="30"/>
      <c r="G14" s="30"/>
      <c r="H14" s="30"/>
      <c r="I14" s="30"/>
      <c r="J14" s="30">
        <v>64</v>
      </c>
      <c r="K14" s="30">
        <v>88</v>
      </c>
    </row>
    <row r="15" spans="1:11">
      <c r="A15" s="28">
        <v>12</v>
      </c>
      <c r="B15" s="28" t="s">
        <v>333</v>
      </c>
      <c r="C15" s="38" t="s">
        <v>50</v>
      </c>
      <c r="D15" s="30">
        <f>SUM(表9[[#This Row],[起始积分]:[R6]])</f>
        <v>129</v>
      </c>
      <c r="E15" s="30">
        <v>33</v>
      </c>
      <c r="F15" s="30"/>
      <c r="G15" s="30">
        <v>96</v>
      </c>
      <c r="H15" s="30"/>
      <c r="I15" s="30"/>
      <c r="J15" s="30"/>
      <c r="K15" s="30"/>
    </row>
    <row r="16" spans="1:11">
      <c r="A16" s="28">
        <v>13</v>
      </c>
      <c r="B16" s="28" t="s">
        <v>235</v>
      </c>
      <c r="C16" s="28" t="s">
        <v>27</v>
      </c>
      <c r="D16" s="30">
        <f>SUM(表9[[#This Row],[起始积分]:[R6]])</f>
        <v>115</v>
      </c>
      <c r="E16" s="30">
        <v>23</v>
      </c>
      <c r="F16" s="30"/>
      <c r="G16" s="30"/>
      <c r="H16" s="30"/>
      <c r="I16" s="30"/>
      <c r="J16" s="30"/>
      <c r="K16" s="30">
        <v>92</v>
      </c>
    </row>
    <row r="17" spans="1:11">
      <c r="A17" s="28">
        <v>14</v>
      </c>
      <c r="B17" s="27" t="s">
        <v>334</v>
      </c>
      <c r="C17" s="27" t="s">
        <v>40</v>
      </c>
      <c r="D17" s="30">
        <f>SUM(表9[[#This Row],[起始积分]:[R6]])</f>
        <v>58</v>
      </c>
      <c r="E17" s="30">
        <v>18</v>
      </c>
      <c r="F17" s="30">
        <v>40</v>
      </c>
      <c r="G17" s="30"/>
      <c r="H17" s="30"/>
      <c r="I17" s="30"/>
      <c r="J17" s="30"/>
      <c r="K17" s="30"/>
    </row>
    <row r="18" spans="1:11">
      <c r="A18" s="28">
        <v>15</v>
      </c>
      <c r="B18" s="28" t="s">
        <v>184</v>
      </c>
      <c r="C18" s="28" t="s">
        <v>18</v>
      </c>
      <c r="D18" s="30">
        <f>SUM(表9[[#This Row],[起始积分]:[R6]])</f>
        <v>44</v>
      </c>
      <c r="E18" s="30">
        <v>44</v>
      </c>
      <c r="F18" s="30"/>
      <c r="G18" s="30"/>
      <c r="H18" s="30"/>
      <c r="I18" s="30"/>
      <c r="J18" s="30"/>
      <c r="K18" s="30"/>
    </row>
    <row r="19" spans="1:11">
      <c r="A19" s="28">
        <v>16</v>
      </c>
      <c r="B19" s="43" t="s">
        <v>335</v>
      </c>
      <c r="C19" s="27" t="s">
        <v>46</v>
      </c>
      <c r="D19" s="30">
        <f>SUM(表9[[#This Row],[起始积分]:[R6]])</f>
        <v>36</v>
      </c>
      <c r="E19" s="30">
        <v>36</v>
      </c>
      <c r="F19" s="30"/>
      <c r="G19" s="30"/>
      <c r="H19" s="30"/>
      <c r="I19" s="30"/>
      <c r="J19" s="30"/>
      <c r="K19" s="30"/>
    </row>
    <row r="20" spans="1:11">
      <c r="A20" s="28">
        <v>17</v>
      </c>
      <c r="B20" s="43" t="s">
        <v>336</v>
      </c>
      <c r="C20" s="27" t="s">
        <v>22</v>
      </c>
      <c r="D20" s="30">
        <f>SUM(表9[[#This Row],[起始积分]:[R6]])</f>
        <v>27</v>
      </c>
      <c r="E20" s="30">
        <v>27</v>
      </c>
      <c r="F20" s="30"/>
      <c r="G20" s="30"/>
      <c r="H20" s="30"/>
      <c r="I20" s="30"/>
      <c r="J20" s="30"/>
      <c r="K20" s="30"/>
    </row>
    <row r="21" spans="1:11">
      <c r="A21" s="28">
        <v>18</v>
      </c>
      <c r="B21" s="27" t="s">
        <v>45</v>
      </c>
      <c r="C21" s="27" t="s">
        <v>46</v>
      </c>
      <c r="D21" s="30">
        <f>SUM(表9[[#This Row],[起始积分]:[R6]])</f>
        <v>19</v>
      </c>
      <c r="E21" s="30">
        <v>19</v>
      </c>
      <c r="F21" s="30"/>
      <c r="G21" s="30"/>
      <c r="H21" s="30"/>
      <c r="I21" s="30"/>
      <c r="J21" s="30"/>
      <c r="K21" s="30"/>
    </row>
    <row r="22" spans="1:11" ht="13.5" customHeight="1">
      <c r="A22" s="28">
        <v>19</v>
      </c>
      <c r="B22" s="27" t="s">
        <v>290</v>
      </c>
      <c r="C22" s="27" t="s">
        <v>171</v>
      </c>
      <c r="D22" s="30">
        <f>SUM(表9[[#This Row],[起始积分]:[R6]])</f>
        <v>16</v>
      </c>
      <c r="E22" s="30">
        <v>16</v>
      </c>
      <c r="F22" s="30"/>
      <c r="G22" s="30"/>
      <c r="H22" s="30"/>
      <c r="I22" s="30"/>
      <c r="J22" s="30"/>
      <c r="K22" s="30"/>
    </row>
    <row r="23" spans="1:11">
      <c r="A23" s="28">
        <v>20</v>
      </c>
      <c r="B23" s="27" t="s">
        <v>24</v>
      </c>
      <c r="C23" s="27" t="s">
        <v>25</v>
      </c>
      <c r="D23" s="30">
        <f>SUM(表9[[#This Row],[起始积分]:[R6]])</f>
        <v>13</v>
      </c>
      <c r="E23" s="30">
        <v>13</v>
      </c>
      <c r="F23" s="30"/>
      <c r="G23" s="30"/>
      <c r="H23" s="30"/>
      <c r="I23" s="30"/>
      <c r="J23" s="30"/>
      <c r="K23" s="30"/>
    </row>
    <row r="24" spans="1:11">
      <c r="A24" s="28">
        <v>21</v>
      </c>
      <c r="B24" s="27" t="s">
        <v>96</v>
      </c>
      <c r="C24" s="27" t="s">
        <v>66</v>
      </c>
      <c r="D24" s="30">
        <f>SUM(表9[[#This Row],[起始积分]:[R6]])</f>
        <v>9</v>
      </c>
      <c r="E24" s="30">
        <v>9</v>
      </c>
      <c r="F24" s="30"/>
      <c r="G24" s="30"/>
      <c r="H24" s="30"/>
      <c r="I24" s="30"/>
      <c r="J24" s="30"/>
      <c r="K24" s="30"/>
    </row>
    <row r="25" spans="1:11">
      <c r="A25" s="28">
        <v>22</v>
      </c>
      <c r="B25" s="28" t="s">
        <v>193</v>
      </c>
      <c r="C25" s="28" t="s">
        <v>46</v>
      </c>
      <c r="D25" s="30">
        <f>SUM(表9[[#This Row],[起始积分]:[R6]])</f>
        <v>8</v>
      </c>
      <c r="E25" s="30">
        <v>8</v>
      </c>
      <c r="F25" s="30"/>
      <c r="G25" s="30"/>
      <c r="H25" s="30"/>
      <c r="I25" s="30"/>
      <c r="J25" s="30"/>
      <c r="K25" s="30"/>
    </row>
    <row r="26" spans="1:11">
      <c r="A26" s="28">
        <v>23</v>
      </c>
      <c r="B26" s="27" t="s">
        <v>337</v>
      </c>
      <c r="C26" s="27" t="s">
        <v>245</v>
      </c>
      <c r="D26" s="30">
        <f>SUM(表9[[#This Row],[起始积分]:[R6]])</f>
        <v>7</v>
      </c>
      <c r="E26" s="30">
        <v>7</v>
      </c>
      <c r="F26" s="30"/>
      <c r="G26" s="30"/>
      <c r="H26" s="30"/>
      <c r="I26" s="30"/>
      <c r="J26" s="30"/>
      <c r="K26" s="30"/>
    </row>
    <row r="27" spans="1:11">
      <c r="A27" s="28">
        <v>23</v>
      </c>
      <c r="B27" s="27" t="s">
        <v>17</v>
      </c>
      <c r="C27" s="27" t="s">
        <v>18</v>
      </c>
      <c r="D27" s="30">
        <f>SUM(表9[[#This Row],[起始积分]:[R6]])</f>
        <v>7</v>
      </c>
      <c r="E27" s="30">
        <v>7</v>
      </c>
      <c r="F27" s="30"/>
      <c r="G27" s="30"/>
      <c r="H27" s="30"/>
      <c r="I27" s="30"/>
      <c r="J27" s="30"/>
      <c r="K27" s="30"/>
    </row>
    <row r="28" spans="1:11">
      <c r="A28" s="28">
        <v>25</v>
      </c>
      <c r="B28" s="27" t="s">
        <v>53</v>
      </c>
      <c r="C28" s="27" t="s">
        <v>54</v>
      </c>
      <c r="D28" s="30">
        <f>SUM(表9[[#This Row],[起始积分]:[R6]])</f>
        <v>5</v>
      </c>
      <c r="E28" s="30">
        <v>5</v>
      </c>
      <c r="F28" s="30"/>
      <c r="G28" s="30"/>
      <c r="H28" s="30"/>
      <c r="I28" s="30"/>
      <c r="J28" s="30"/>
      <c r="K28" s="30"/>
    </row>
    <row r="29" spans="1:11">
      <c r="A29" s="28">
        <v>26</v>
      </c>
      <c r="B29" s="38" t="s">
        <v>311</v>
      </c>
      <c r="C29" s="27" t="s">
        <v>16</v>
      </c>
      <c r="D29" s="30">
        <f>SUM(表9[[#This Row],[起始积分]:[R6]])</f>
        <v>4</v>
      </c>
      <c r="E29" s="30">
        <v>4</v>
      </c>
      <c r="F29" s="30"/>
      <c r="G29" s="30"/>
      <c r="H29" s="30"/>
      <c r="I29" s="30"/>
      <c r="J29" s="30"/>
      <c r="K29" s="30"/>
    </row>
    <row r="30" spans="1:11">
      <c r="A30" s="28">
        <v>27</v>
      </c>
      <c r="B30" s="38" t="s">
        <v>236</v>
      </c>
      <c r="C30" s="28" t="s">
        <v>33</v>
      </c>
      <c r="D30" s="30">
        <f>SUM(表9[[#This Row],[起始积分]:[R6]])</f>
        <v>2</v>
      </c>
      <c r="E30" s="30">
        <v>2</v>
      </c>
      <c r="F30" s="30"/>
      <c r="G30" s="30"/>
      <c r="H30" s="30"/>
      <c r="I30" s="30"/>
      <c r="J30" s="30"/>
      <c r="K30" s="30"/>
    </row>
    <row r="31" spans="1:11">
      <c r="A31" s="28">
        <v>28</v>
      </c>
      <c r="B31" s="27" t="s">
        <v>209</v>
      </c>
      <c r="C31" s="27" t="s">
        <v>50</v>
      </c>
      <c r="D31" s="30">
        <f>SUM(表9[[#This Row],[起始积分]:[R6]])</f>
        <v>1</v>
      </c>
      <c r="E31" s="30">
        <v>1</v>
      </c>
      <c r="F31" s="27"/>
      <c r="G31" s="27"/>
      <c r="H31" s="32"/>
      <c r="I31" s="30"/>
      <c r="J31" s="32"/>
      <c r="K31" s="30"/>
    </row>
    <row r="32" spans="1:11">
      <c r="A32" s="41"/>
    </row>
    <row r="33" spans="1:1">
      <c r="A33" s="16" t="s">
        <v>194</v>
      </c>
    </row>
    <row r="34" spans="1:1">
      <c r="A34" s="16" t="s">
        <v>180</v>
      </c>
    </row>
    <row r="35" spans="1:1">
      <c r="A35" s="16" t="s">
        <v>213</v>
      </c>
    </row>
    <row r="36" spans="1:1">
      <c r="A36" s="16" t="s">
        <v>214</v>
      </c>
    </row>
    <row r="37" spans="1:1">
      <c r="A37" s="16" t="s">
        <v>215</v>
      </c>
    </row>
    <row r="38" spans="1:1">
      <c r="A38" s="16" t="s">
        <v>216</v>
      </c>
    </row>
  </sheetData>
  <mergeCells count="1">
    <mergeCell ref="A2:F2"/>
  </mergeCells>
  <phoneticPr fontId="33" type="noConversion"/>
  <pageMargins left="0.69930555555555596" right="0.69930555555555596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方程式</vt:lpstr>
      <vt:lpstr>水上飞人</vt:lpstr>
      <vt:lpstr>P750 </vt:lpstr>
      <vt:lpstr>立式花样</vt:lpstr>
      <vt:lpstr>职业坐式</vt:lpstr>
      <vt:lpstr>专业坐式</vt:lpstr>
      <vt:lpstr>挑战坐式</vt:lpstr>
      <vt:lpstr>职业立式</vt:lpstr>
      <vt:lpstr>专业立式</vt:lpstr>
      <vt:lpstr>挑战立式</vt:lpstr>
      <vt:lpstr>坐式外籍选手</vt:lpstr>
      <vt:lpstr>立式外籍选手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2001-12-31T21:47:38Z</cp:lastPrinted>
  <dcterms:created xsi:type="dcterms:W3CDTF">2015-04-27T12:49:00Z</dcterms:created>
  <dcterms:modified xsi:type="dcterms:W3CDTF">2001-12-31T21:47:41Z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