
<file path=[Content_Types].xml><?xml version="1.0" encoding="utf-8"?>
<Types xmlns="http://schemas.openxmlformats.org/package/2006/content-types"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 defaultThemeVersion="124226"/>
  <bookViews>
    <workbookView xWindow="0" yWindow="0" windowWidth="17505" windowHeight="13035" activeTab="1"/>
  </bookViews>
  <sheets>
    <sheet name="方程式" sheetId="1" r:id="rId1"/>
    <sheet name="水上飞人" sheetId="4" r:id="rId2"/>
    <sheet name="立式花样" sheetId="5" r:id="rId3"/>
    <sheet name="职业坐式" sheetId="2" r:id="rId4"/>
    <sheet name="专业坐式" sheetId="6" r:id="rId5"/>
    <sheet name="挑战坐式" sheetId="8" r:id="rId6"/>
    <sheet name="职业立式" sheetId="3" r:id="rId7"/>
    <sheet name="专业立式" sheetId="7" r:id="rId8"/>
    <sheet name="挑战立式" sheetId="9" r:id="rId9"/>
    <sheet name="坐式外籍选手" sheetId="10" r:id="rId10"/>
    <sheet name="立式外籍选手" sheetId="11" r:id="rId11"/>
  </sheets>
  <definedNames>
    <definedName name="_xlnm._FilterDatabase" localSheetId="0" hidden="1">方程式!#REF!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4"/>
  <c r="D4" i="9"/>
  <c r="D5"/>
  <c r="D6"/>
  <c r="D8"/>
  <c r="D7"/>
  <c r="D10"/>
  <c r="D9"/>
  <c r="D12"/>
  <c r="D14"/>
  <c r="D15"/>
  <c r="D11"/>
  <c r="D16"/>
  <c r="D13"/>
  <c r="D19"/>
  <c r="D20"/>
  <c r="D17"/>
  <c r="D21"/>
  <c r="D18"/>
  <c r="D22"/>
  <c r="D23"/>
  <c r="D24"/>
  <c r="D25"/>
  <c r="D26"/>
  <c r="D27"/>
  <c r="D28"/>
  <c r="D29"/>
  <c r="D30"/>
  <c r="D39"/>
  <c r="D40"/>
  <c r="D43"/>
  <c r="D44"/>
  <c r="D41"/>
  <c r="D34"/>
  <c r="D42"/>
  <c r="D31"/>
  <c r="D32"/>
  <c r="D33"/>
  <c r="D36"/>
  <c r="D35"/>
  <c r="D37"/>
  <c r="D38"/>
  <c r="D45"/>
  <c r="D6" i="7"/>
  <c r="D5"/>
  <c r="D4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4" i="3"/>
  <c r="D5"/>
  <c r="D6"/>
  <c r="D7"/>
  <c r="D8"/>
  <c r="D10"/>
  <c r="D12"/>
  <c r="D11"/>
  <c r="D9"/>
  <c r="D13"/>
  <c r="D14"/>
  <c r="D15"/>
  <c r="D16"/>
  <c r="D17"/>
  <c r="D18"/>
  <c r="D19"/>
  <c r="D20"/>
  <c r="D21"/>
  <c r="D22"/>
  <c r="D23"/>
  <c r="D24"/>
  <c r="D25"/>
  <c r="D26"/>
  <c r="D27"/>
  <c r="D4" i="8"/>
  <c r="D5"/>
  <c r="D6"/>
  <c r="D8"/>
  <c r="D7"/>
  <c r="D9"/>
  <c r="D10"/>
  <c r="D12"/>
  <c r="D11"/>
  <c r="D13"/>
  <c r="D17"/>
  <c r="D14"/>
  <c r="D18"/>
  <c r="D15"/>
  <c r="D20"/>
  <c r="D16"/>
  <c r="D19"/>
  <c r="D21"/>
  <c r="D22"/>
  <c r="D23"/>
  <c r="D25"/>
  <c r="D26"/>
  <c r="D27"/>
  <c r="D24"/>
  <c r="D28"/>
  <c r="D29"/>
  <c r="D30"/>
  <c r="D31"/>
  <c r="D32"/>
  <c r="D34"/>
  <c r="D36"/>
  <c r="D37"/>
  <c r="D38"/>
  <c r="D35"/>
  <c r="D33"/>
  <c r="D39"/>
  <c r="D40"/>
  <c r="D42"/>
  <c r="D43"/>
  <c r="D44"/>
  <c r="D45"/>
  <c r="D46"/>
  <c r="D47"/>
  <c r="D48"/>
  <c r="D49"/>
  <c r="D50"/>
  <c r="D51"/>
  <c r="D53"/>
  <c r="D54"/>
  <c r="D55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57"/>
  <c r="D41"/>
  <c r="D52"/>
  <c r="D56"/>
  <c r="D58"/>
  <c r="D59"/>
  <c r="D83"/>
  <c r="D6" i="6"/>
  <c r="D4"/>
  <c r="D5"/>
  <c r="D7"/>
  <c r="D9"/>
  <c r="D8"/>
  <c r="D11"/>
  <c r="D10"/>
  <c r="D13"/>
  <c r="D14"/>
  <c r="D12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" i="2"/>
  <c r="D5"/>
  <c r="D6"/>
  <c r="D7"/>
  <c r="D8"/>
  <c r="D9"/>
  <c r="D10"/>
  <c r="D11"/>
  <c r="D12"/>
  <c r="D14"/>
  <c r="D15"/>
  <c r="D13"/>
  <c r="D16"/>
  <c r="D17"/>
  <c r="D18"/>
  <c r="D19"/>
  <c r="D20"/>
  <c r="D21"/>
  <c r="D22"/>
  <c r="D23"/>
  <c r="D24"/>
  <c r="D25"/>
  <c r="D26"/>
  <c r="D27"/>
  <c r="D28"/>
  <c r="D29"/>
  <c r="D4" i="5"/>
  <c r="D5"/>
  <c r="D6"/>
  <c r="D10"/>
  <c r="D11"/>
  <c r="D7"/>
  <c r="D12"/>
  <c r="D13"/>
  <c r="D16"/>
  <c r="D9"/>
  <c r="D17"/>
  <c r="D18"/>
  <c r="D19"/>
  <c r="D20"/>
  <c r="D8"/>
  <c r="D14"/>
  <c r="D15"/>
  <c r="D21"/>
  <c r="D4" i="4"/>
  <c r="D5"/>
  <c r="D7"/>
  <c r="D6"/>
  <c r="D8"/>
  <c r="D9"/>
  <c r="D10"/>
  <c r="D11"/>
  <c r="D12"/>
  <c r="D13"/>
  <c r="D15"/>
  <c r="D16"/>
  <c r="D17"/>
  <c r="D14"/>
  <c r="D18"/>
  <c r="D19"/>
  <c r="D20"/>
  <c r="D21"/>
  <c r="D22"/>
  <c r="D23"/>
  <c r="D24"/>
  <c r="D25"/>
  <c r="D26"/>
  <c r="D27"/>
  <c r="D28"/>
  <c r="D29"/>
  <c r="D30"/>
  <c r="D31"/>
  <c r="D32"/>
  <c r="D33"/>
  <c r="D35"/>
  <c r="D36"/>
  <c r="D34"/>
  <c r="D37"/>
  <c r="D38"/>
  <c r="D39"/>
  <c r="D40"/>
  <c r="D41"/>
  <c r="D42"/>
  <c r="D43"/>
  <c r="D44"/>
  <c r="D45"/>
  <c r="D46"/>
  <c r="D5" i="11" l="1"/>
  <c r="D6"/>
  <c r="D4"/>
  <c r="D8"/>
  <c r="D7"/>
  <c r="D4" i="10"/>
  <c r="D8"/>
  <c r="D7"/>
  <c r="D10"/>
  <c r="D6"/>
  <c r="D9"/>
  <c r="D11"/>
  <c r="D5"/>
  <c r="D5" i="1"/>
  <c r="D6"/>
  <c r="D4"/>
  <c r="D10"/>
  <c r="D11"/>
  <c r="D12"/>
  <c r="D17"/>
  <c r="D14"/>
  <c r="D18"/>
  <c r="D7"/>
  <c r="D19"/>
  <c r="D8"/>
  <c r="D13"/>
  <c r="D9"/>
  <c r="D15"/>
  <c r="D16"/>
  <c r="D20"/>
  <c r="D21"/>
  <c r="D22"/>
  <c r="D23"/>
  <c r="D24"/>
  <c r="D25"/>
  <c r="D26"/>
  <c r="D27"/>
  <c r="D28"/>
  <c r="D29"/>
  <c r="D30"/>
  <c r="D31"/>
  <c r="D32"/>
  <c r="D33"/>
  <c r="D34"/>
  <c r="D35"/>
  <c r="D36"/>
  <c r="D37"/>
</calcChain>
</file>

<file path=xl/sharedStrings.xml><?xml version="1.0" encoding="utf-8"?>
<sst xmlns="http://schemas.openxmlformats.org/spreadsheetml/2006/main" count="925" uniqueCount="489">
  <si>
    <t>姓名</t>
  </si>
  <si>
    <t>张典春</t>
  </si>
  <si>
    <t>安徽</t>
  </si>
  <si>
    <t>汲榆林</t>
  </si>
  <si>
    <t>鲁方宇</t>
  </si>
  <si>
    <t>青岛国融</t>
  </si>
  <si>
    <t>刘永坤</t>
  </si>
  <si>
    <t>湖北</t>
  </si>
  <si>
    <t>马友乐</t>
  </si>
  <si>
    <t>江西</t>
  </si>
  <si>
    <t>蔡利军</t>
  </si>
  <si>
    <t>上海</t>
  </si>
  <si>
    <t>倪浩军</t>
  </si>
  <si>
    <t>巫荣华</t>
  </si>
  <si>
    <t>王铭鲁</t>
  </si>
  <si>
    <t>浙江</t>
  </si>
  <si>
    <t>黄天民</t>
  </si>
  <si>
    <t>天津天海风</t>
  </si>
  <si>
    <t>韦炳田</t>
  </si>
  <si>
    <t>三江</t>
  </si>
  <si>
    <t>姚继珂</t>
  </si>
  <si>
    <t>方华洋</t>
  </si>
  <si>
    <t>范志雄</t>
  </si>
  <si>
    <t>王圣昆</t>
  </si>
  <si>
    <t>吴昺辰</t>
  </si>
  <si>
    <t>深圳天荣</t>
  </si>
  <si>
    <t>梁亚洲</t>
  </si>
  <si>
    <t>岳德志</t>
  </si>
  <si>
    <t>王元超</t>
  </si>
  <si>
    <t>秦立国</t>
  </si>
  <si>
    <t>谢佩姗</t>
  </si>
  <si>
    <t>田一申</t>
  </si>
  <si>
    <t>朱平康</t>
  </si>
  <si>
    <t>岳霓欣</t>
  </si>
  <si>
    <t>潘玉娇</t>
  </si>
  <si>
    <t>朱承博</t>
  </si>
  <si>
    <t>王天皓</t>
  </si>
  <si>
    <t>徐铁鸿</t>
  </si>
  <si>
    <t>吴骐严</t>
  </si>
  <si>
    <t>邓振鑫</t>
  </si>
  <si>
    <t>徐兴友</t>
  </si>
  <si>
    <t>金濮玉</t>
  </si>
  <si>
    <t>徐家才</t>
  </si>
  <si>
    <t>侯静仪</t>
  </si>
  <si>
    <t>董明雷</t>
  </si>
  <si>
    <t>秦璞玉</t>
  </si>
  <si>
    <t>张博豪</t>
  </si>
  <si>
    <t>鲁泽宇</t>
  </si>
  <si>
    <t>章雨晨</t>
  </si>
  <si>
    <t>岳明达</t>
  </si>
  <si>
    <t>温璐华</t>
  </si>
  <si>
    <t>刘天琦</t>
  </si>
  <si>
    <t>王晓伟</t>
  </si>
  <si>
    <t>蔡小军</t>
  </si>
  <si>
    <t>李超凡</t>
  </si>
  <si>
    <t>徐毅毅</t>
  </si>
  <si>
    <t>张雪琰</t>
  </si>
  <si>
    <t>陈定宝</t>
  </si>
  <si>
    <t>巫丽雯</t>
  </si>
  <si>
    <t>李倩倩</t>
  </si>
  <si>
    <t>夏一凡</t>
  </si>
  <si>
    <t>卢叶莹</t>
  </si>
  <si>
    <t>岳爽博</t>
  </si>
  <si>
    <t>张小涵</t>
  </si>
  <si>
    <t>林俊杰</t>
  </si>
  <si>
    <t>何晓桥</t>
  </si>
  <si>
    <t>曾  宁</t>
  </si>
  <si>
    <t>刘  赫</t>
  </si>
  <si>
    <t>王文俊</t>
  </si>
  <si>
    <t>唐代波</t>
  </si>
  <si>
    <t>段振坤</t>
  </si>
  <si>
    <t>米  莎</t>
  </si>
  <si>
    <t>余黄坤</t>
  </si>
  <si>
    <t>金璞玉</t>
  </si>
  <si>
    <t>侯静怡</t>
  </si>
  <si>
    <t>上海</t>
    <phoneticPr fontId="1" type="noConversion"/>
  </si>
  <si>
    <t>排名</t>
    <phoneticPr fontId="1" type="noConversion"/>
  </si>
  <si>
    <t>姓名</t>
    <phoneticPr fontId="1" type="noConversion"/>
  </si>
  <si>
    <t>姓名</t>
    <phoneticPr fontId="1" type="noConversion"/>
  </si>
  <si>
    <t>姓名</t>
    <phoneticPr fontId="1" type="noConversion"/>
  </si>
  <si>
    <t>杭州康华</t>
    <phoneticPr fontId="1" type="noConversion"/>
  </si>
  <si>
    <t>青岛远东</t>
    <phoneticPr fontId="1" type="noConversion"/>
  </si>
  <si>
    <t>三江航天</t>
  </si>
  <si>
    <t>青岛远东</t>
    <phoneticPr fontId="1" type="noConversion"/>
  </si>
  <si>
    <t>杭州康华</t>
    <phoneticPr fontId="1" type="noConversion"/>
  </si>
  <si>
    <t>青岛远东</t>
    <phoneticPr fontId="1" type="noConversion"/>
  </si>
  <si>
    <t>孙丛文</t>
    <phoneticPr fontId="1" type="noConversion"/>
  </si>
  <si>
    <t>侯方才</t>
    <phoneticPr fontId="1" type="noConversion"/>
  </si>
  <si>
    <t>吴华健</t>
    <phoneticPr fontId="1" type="noConversion"/>
  </si>
  <si>
    <t>青岛远东</t>
    <phoneticPr fontId="1" type="noConversion"/>
  </si>
  <si>
    <t>李宗正</t>
    <phoneticPr fontId="1" type="noConversion"/>
  </si>
  <si>
    <t>王梓童</t>
    <phoneticPr fontId="1" type="noConversion"/>
  </si>
  <si>
    <t>孙润发</t>
    <phoneticPr fontId="1" type="noConversion"/>
  </si>
  <si>
    <t>汪云涛</t>
    <phoneticPr fontId="1" type="noConversion"/>
  </si>
  <si>
    <t>上海</t>
    <phoneticPr fontId="1" type="noConversion"/>
  </si>
  <si>
    <t>湖北</t>
    <phoneticPr fontId="1" type="noConversion"/>
  </si>
  <si>
    <t>陶佳琦</t>
    <phoneticPr fontId="1" type="noConversion"/>
  </si>
  <si>
    <t>夏一凡</t>
    <phoneticPr fontId="1" type="noConversion"/>
  </si>
  <si>
    <t>秦璞玉</t>
    <phoneticPr fontId="1" type="noConversion"/>
  </si>
  <si>
    <t>浙江</t>
    <phoneticPr fontId="1" type="noConversion"/>
  </si>
  <si>
    <t>马友乐</t>
    <phoneticPr fontId="1" type="noConversion"/>
  </si>
  <si>
    <t>岳德志</t>
    <phoneticPr fontId="1" type="noConversion"/>
  </si>
  <si>
    <t>方添存</t>
  </si>
  <si>
    <t>汪云涛</t>
    <phoneticPr fontId="1" type="noConversion"/>
  </si>
  <si>
    <t>上海</t>
    <phoneticPr fontId="1" type="noConversion"/>
  </si>
  <si>
    <t>方添存</t>
    <phoneticPr fontId="1" type="noConversion"/>
  </si>
  <si>
    <t>袁金亮</t>
    <phoneticPr fontId="1" type="noConversion"/>
  </si>
  <si>
    <t>湖南</t>
    <phoneticPr fontId="1" type="noConversion"/>
  </si>
  <si>
    <t>何运学</t>
    <phoneticPr fontId="1" type="noConversion"/>
  </si>
  <si>
    <t>天津天海风</t>
    <phoneticPr fontId="1" type="noConversion"/>
  </si>
  <si>
    <t>余苏盛</t>
    <phoneticPr fontId="1" type="noConversion"/>
  </si>
  <si>
    <t>刘海涛</t>
    <phoneticPr fontId="1" type="noConversion"/>
  </si>
  <si>
    <t>江西</t>
    <phoneticPr fontId="1" type="noConversion"/>
  </si>
  <si>
    <t>吉尔弟弟</t>
  </si>
  <si>
    <t>何文采</t>
  </si>
  <si>
    <t>陈  杞</t>
  </si>
  <si>
    <t>四川</t>
    <phoneticPr fontId="1" type="noConversion"/>
  </si>
  <si>
    <t>眉山青神</t>
    <phoneticPr fontId="1" type="noConversion"/>
  </si>
  <si>
    <t>眉山青神</t>
    <phoneticPr fontId="1" type="noConversion"/>
  </si>
  <si>
    <t>眉山青神</t>
    <phoneticPr fontId="1" type="noConversion"/>
  </si>
  <si>
    <t>眉山青神</t>
    <phoneticPr fontId="1" type="noConversion"/>
  </si>
  <si>
    <t>马艺杰</t>
    <phoneticPr fontId="1" type="noConversion"/>
  </si>
  <si>
    <t>成都温江</t>
    <phoneticPr fontId="1" type="noConversion"/>
  </si>
  <si>
    <t>何文采</t>
    <phoneticPr fontId="1" type="noConversion"/>
  </si>
  <si>
    <t>牟勇忠</t>
    <phoneticPr fontId="1" type="noConversion"/>
  </si>
  <si>
    <t>成都温江</t>
    <phoneticPr fontId="1" type="noConversion"/>
  </si>
  <si>
    <t>李鸿浩</t>
    <phoneticPr fontId="1" type="noConversion"/>
  </si>
  <si>
    <t>三江航天</t>
    <phoneticPr fontId="1" type="noConversion"/>
  </si>
  <si>
    <t>王铭鲁</t>
    <phoneticPr fontId="1" type="noConversion"/>
  </si>
  <si>
    <t>周达坤</t>
    <phoneticPr fontId="1" type="noConversion"/>
  </si>
  <si>
    <t>武汉楚航</t>
    <phoneticPr fontId="1" type="noConversion"/>
  </si>
  <si>
    <t>侯静仪</t>
    <phoneticPr fontId="1" type="noConversion"/>
  </si>
  <si>
    <t>蔡小军</t>
    <phoneticPr fontId="1" type="noConversion"/>
  </si>
  <si>
    <t>巫荣华</t>
    <phoneticPr fontId="1" type="noConversion"/>
  </si>
  <si>
    <t>成都温江</t>
    <phoneticPr fontId="1" type="noConversion"/>
  </si>
  <si>
    <t>湖南</t>
    <phoneticPr fontId="1" type="noConversion"/>
  </si>
  <si>
    <t>江西</t>
    <phoneticPr fontId="1" type="noConversion"/>
  </si>
  <si>
    <t>上海</t>
    <phoneticPr fontId="1" type="noConversion"/>
  </si>
  <si>
    <t>当前积分</t>
    <phoneticPr fontId="1" type="noConversion"/>
  </si>
  <si>
    <t>起始积分</t>
    <phoneticPr fontId="1" type="noConversion"/>
  </si>
  <si>
    <t>起始积分</t>
    <phoneticPr fontId="1" type="noConversion"/>
  </si>
  <si>
    <t>当前积分</t>
    <phoneticPr fontId="1" type="noConversion"/>
  </si>
  <si>
    <t>起始积分</t>
    <phoneticPr fontId="1" type="noConversion"/>
  </si>
  <si>
    <t>起始积分</t>
    <phoneticPr fontId="1" type="noConversion"/>
  </si>
  <si>
    <t>起始积分</t>
    <phoneticPr fontId="1" type="noConversion"/>
  </si>
  <si>
    <t>起始积分</t>
    <phoneticPr fontId="1" type="noConversion"/>
  </si>
  <si>
    <t>排名</t>
    <phoneticPr fontId="1" type="noConversion"/>
  </si>
  <si>
    <t>2015CMA立式水上摩托花样选手全国排名</t>
    <phoneticPr fontId="1" type="noConversion"/>
  </si>
  <si>
    <t>姚茂盛</t>
    <phoneticPr fontId="1" type="noConversion"/>
  </si>
  <si>
    <t>北京海运来</t>
    <phoneticPr fontId="1" type="noConversion"/>
  </si>
  <si>
    <t>鲁泽宇</t>
    <phoneticPr fontId="1" type="noConversion"/>
  </si>
  <si>
    <t>孙海林</t>
    <phoneticPr fontId="1" type="noConversion"/>
  </si>
  <si>
    <t>林俊杰</t>
    <phoneticPr fontId="1" type="noConversion"/>
  </si>
  <si>
    <t>吉沁雨</t>
    <phoneticPr fontId="1" type="noConversion"/>
  </si>
  <si>
    <t>江西</t>
    <phoneticPr fontId="1" type="noConversion"/>
  </si>
  <si>
    <t>何骐呈</t>
    <phoneticPr fontId="1" type="noConversion"/>
  </si>
  <si>
    <t>何晓桥</t>
    <phoneticPr fontId="1" type="noConversion"/>
  </si>
  <si>
    <t>金璞玉</t>
    <phoneticPr fontId="1" type="noConversion"/>
  </si>
  <si>
    <t>叶欣妍</t>
    <phoneticPr fontId="1" type="noConversion"/>
  </si>
  <si>
    <t>周谷鸿</t>
    <phoneticPr fontId="1" type="noConversion"/>
  </si>
  <si>
    <t>韦炳田</t>
    <phoneticPr fontId="1" type="noConversion"/>
  </si>
  <si>
    <t>刘  鑫</t>
    <phoneticPr fontId="1" type="noConversion"/>
  </si>
  <si>
    <t>杨  柳</t>
    <phoneticPr fontId="1" type="noConversion"/>
  </si>
  <si>
    <t>杨  栋</t>
    <phoneticPr fontId="1" type="noConversion"/>
  </si>
  <si>
    <t>梁校辉</t>
    <phoneticPr fontId="1" type="noConversion"/>
  </si>
  <si>
    <t>张晓坚</t>
    <phoneticPr fontId="1" type="noConversion"/>
  </si>
  <si>
    <t>陈  艺</t>
    <phoneticPr fontId="1" type="noConversion"/>
  </si>
  <si>
    <t>深圳鹏龙</t>
    <phoneticPr fontId="1" type="noConversion"/>
  </si>
  <si>
    <t>何骐呈</t>
    <phoneticPr fontId="1" type="noConversion"/>
  </si>
  <si>
    <t>余  嘉</t>
    <phoneticPr fontId="1" type="noConversion"/>
  </si>
  <si>
    <t>米  莎</t>
    <phoneticPr fontId="1" type="noConversion"/>
  </si>
  <si>
    <t>袁  松</t>
    <phoneticPr fontId="1" type="noConversion"/>
  </si>
  <si>
    <t>刘  鑫</t>
    <phoneticPr fontId="1" type="noConversion"/>
  </si>
  <si>
    <t>李  林</t>
    <phoneticPr fontId="1" type="noConversion"/>
  </si>
  <si>
    <t>杜  晨</t>
    <phoneticPr fontId="1" type="noConversion"/>
  </si>
  <si>
    <t>张  赫</t>
    <phoneticPr fontId="1" type="noConversion"/>
  </si>
  <si>
    <t>曲  呈</t>
    <phoneticPr fontId="1" type="noConversion"/>
  </si>
  <si>
    <t>曹  宇</t>
    <phoneticPr fontId="1" type="noConversion"/>
  </si>
  <si>
    <t>叶  灵</t>
    <phoneticPr fontId="1" type="noConversion"/>
  </si>
  <si>
    <t>周  铭</t>
    <phoneticPr fontId="1" type="noConversion"/>
  </si>
  <si>
    <t>叶  军</t>
    <phoneticPr fontId="1" type="noConversion"/>
  </si>
  <si>
    <t>阎  乐</t>
    <phoneticPr fontId="1" type="noConversion"/>
  </si>
  <si>
    <t>吕  战</t>
    <phoneticPr fontId="1" type="noConversion"/>
  </si>
  <si>
    <t>钟  卫</t>
    <phoneticPr fontId="1" type="noConversion"/>
  </si>
  <si>
    <t>张  磊</t>
    <phoneticPr fontId="1" type="noConversion"/>
  </si>
  <si>
    <t>杨  博</t>
    <phoneticPr fontId="1" type="noConversion"/>
  </si>
  <si>
    <t>曾  宁</t>
    <phoneticPr fontId="1" type="noConversion"/>
  </si>
  <si>
    <t>陆  超</t>
    <phoneticPr fontId="1" type="noConversion"/>
  </si>
  <si>
    <t>苏  芳</t>
    <phoneticPr fontId="1" type="noConversion"/>
  </si>
  <si>
    <t>张  泽</t>
    <phoneticPr fontId="1" type="noConversion"/>
  </si>
  <si>
    <t>吴  超</t>
    <phoneticPr fontId="1" type="noConversion"/>
  </si>
  <si>
    <t>曹  静</t>
    <phoneticPr fontId="1" type="noConversion"/>
  </si>
  <si>
    <t>刘  赫</t>
    <phoneticPr fontId="1" type="noConversion"/>
  </si>
  <si>
    <t>王  铮</t>
    <phoneticPr fontId="1" type="noConversion"/>
  </si>
  <si>
    <t>卿  琦</t>
    <phoneticPr fontId="1" type="noConversion"/>
  </si>
  <si>
    <t>杨  博</t>
    <phoneticPr fontId="1" type="noConversion"/>
  </si>
  <si>
    <t>黄  灿</t>
    <phoneticPr fontId="1" type="noConversion"/>
  </si>
  <si>
    <t>徐兴国</t>
    <phoneticPr fontId="1" type="noConversion"/>
  </si>
  <si>
    <t>杨  康</t>
    <phoneticPr fontId="1" type="noConversion"/>
  </si>
  <si>
    <t>阎  帅</t>
    <phoneticPr fontId="1" type="noConversion"/>
  </si>
  <si>
    <t>刘  赫</t>
    <phoneticPr fontId="1" type="noConversion"/>
  </si>
  <si>
    <t>阎  帅</t>
    <phoneticPr fontId="1" type="noConversion"/>
  </si>
  <si>
    <t>苏  芳</t>
    <phoneticPr fontId="1" type="noConversion"/>
  </si>
  <si>
    <t>杨  柳</t>
    <phoneticPr fontId="1" type="noConversion"/>
  </si>
  <si>
    <t>曾  宁</t>
    <phoneticPr fontId="1" type="noConversion"/>
  </si>
  <si>
    <t>余  嘉</t>
    <phoneticPr fontId="1" type="noConversion"/>
  </si>
  <si>
    <t>谭  伟</t>
    <phoneticPr fontId="1" type="noConversion"/>
  </si>
  <si>
    <t>刘  赫</t>
    <phoneticPr fontId="1" type="noConversion"/>
  </si>
  <si>
    <t>李  林</t>
    <phoneticPr fontId="1" type="noConversion"/>
  </si>
  <si>
    <t>许  晨</t>
    <phoneticPr fontId="1" type="noConversion"/>
  </si>
  <si>
    <t>王  辰</t>
    <phoneticPr fontId="1" type="noConversion"/>
  </si>
  <si>
    <t>张  赫</t>
    <phoneticPr fontId="1" type="noConversion"/>
  </si>
  <si>
    <t>张  前</t>
    <phoneticPr fontId="1" type="noConversion"/>
  </si>
  <si>
    <t>吴  超</t>
    <phoneticPr fontId="1" type="noConversion"/>
  </si>
  <si>
    <t>梅  岭</t>
    <phoneticPr fontId="1" type="noConversion"/>
  </si>
  <si>
    <t>阎  乐</t>
    <phoneticPr fontId="1" type="noConversion"/>
  </si>
  <si>
    <t>王  辰</t>
    <phoneticPr fontId="1" type="noConversion"/>
  </si>
  <si>
    <t>2016CMA方程式摩托艇选手全国排名</t>
    <phoneticPr fontId="1" type="noConversion"/>
  </si>
  <si>
    <t>2016 CMA水上飞人选手全国排名</t>
    <phoneticPr fontId="1" type="noConversion"/>
  </si>
  <si>
    <t>2016 CMA坐式水上摩托选手全国排名（职业组）</t>
    <phoneticPr fontId="1" type="noConversion"/>
  </si>
  <si>
    <t>2016 CMA立式水上摩托选手全国排名（职业组）</t>
    <phoneticPr fontId="1" type="noConversion"/>
  </si>
  <si>
    <t>2016 CMA坐式水上摩托选手全国排名（专业组）</t>
    <phoneticPr fontId="1" type="noConversion"/>
  </si>
  <si>
    <t>2016 CMA坐式水上摩托选手全国排名（挑战组）</t>
    <phoneticPr fontId="1" type="noConversion"/>
  </si>
  <si>
    <t>起始积分</t>
    <phoneticPr fontId="1" type="noConversion"/>
  </si>
  <si>
    <t>2016 CMA立式水上摩托全国排名（挑战组）</t>
    <phoneticPr fontId="1" type="noConversion"/>
  </si>
  <si>
    <t>许  晨</t>
    <phoneticPr fontId="1" type="noConversion"/>
  </si>
  <si>
    <t>2016 CMA立式水上摩托选手全国排名（专业组）</t>
    <phoneticPr fontId="1" type="noConversion"/>
  </si>
  <si>
    <t>吕良警</t>
    <phoneticPr fontId="1" type="noConversion"/>
  </si>
  <si>
    <t>R1</t>
    <phoneticPr fontId="1" type="noConversion"/>
  </si>
  <si>
    <t>青岛远东</t>
  </si>
  <si>
    <t>Christian Scott Macclugage</t>
  </si>
  <si>
    <t>佛山海箭</t>
  </si>
  <si>
    <t>Nobuki Nakagawa</t>
  </si>
  <si>
    <t>前泽贵仁</t>
  </si>
  <si>
    <t>Pornprasert Laetrong</t>
  </si>
  <si>
    <t>Kang Ho Kil</t>
  </si>
  <si>
    <t>区展礼</t>
  </si>
  <si>
    <t>广东红钻</t>
    <phoneticPr fontId="1" type="noConversion"/>
  </si>
  <si>
    <t>乐余峰</t>
  </si>
  <si>
    <t>广东红钻</t>
    <phoneticPr fontId="1" type="noConversion"/>
  </si>
  <si>
    <t>罗礼明</t>
  </si>
  <si>
    <t>佛山海箭</t>
    <phoneticPr fontId="1" type="noConversion"/>
  </si>
  <si>
    <t>刘明霭</t>
    <phoneticPr fontId="1" type="noConversion"/>
  </si>
  <si>
    <t xml:space="preserve">R1：2016年中国摩托艇公开赛（3.11-13）
</t>
    <phoneticPr fontId="1" type="noConversion"/>
  </si>
  <si>
    <t>R1</t>
    <phoneticPr fontId="1" type="noConversion"/>
  </si>
  <si>
    <t>R1</t>
    <phoneticPr fontId="1" type="noConversion"/>
  </si>
  <si>
    <t>R1</t>
    <phoneticPr fontId="1" type="noConversion"/>
  </si>
  <si>
    <t>2016 CMA坐式水上摩托外籍选手排名</t>
    <phoneticPr fontId="1" type="noConversion"/>
  </si>
  <si>
    <t>排名</t>
    <phoneticPr fontId="1" type="noConversion"/>
  </si>
  <si>
    <t>姓名</t>
    <phoneticPr fontId="1" type="noConversion"/>
  </si>
  <si>
    <t>当前积分</t>
    <phoneticPr fontId="1" type="noConversion"/>
  </si>
  <si>
    <t>起始积分</t>
    <phoneticPr fontId="1" type="noConversion"/>
  </si>
  <si>
    <t>R1</t>
    <phoneticPr fontId="1" type="noConversion"/>
  </si>
  <si>
    <t>Hajime Isahai</t>
    <phoneticPr fontId="1" type="noConversion"/>
  </si>
  <si>
    <t>外滩控股</t>
    <phoneticPr fontId="1" type="noConversion"/>
  </si>
  <si>
    <t>重庆彭水</t>
    <phoneticPr fontId="1" type="noConversion"/>
  </si>
  <si>
    <t>湖北</t>
    <phoneticPr fontId="1" type="noConversion"/>
  </si>
  <si>
    <t>浙江</t>
    <phoneticPr fontId="1" type="noConversion"/>
  </si>
  <si>
    <t>三江航天</t>
    <phoneticPr fontId="1" type="noConversion"/>
  </si>
  <si>
    <t>南宁</t>
    <phoneticPr fontId="1" type="noConversion"/>
  </si>
  <si>
    <t>重庆彭水</t>
    <phoneticPr fontId="1" type="noConversion"/>
  </si>
  <si>
    <t>深圳佰嘉</t>
    <phoneticPr fontId="1" type="noConversion"/>
  </si>
  <si>
    <t>刘益成</t>
    <phoneticPr fontId="1" type="noConversion"/>
  </si>
  <si>
    <t>米  莎</t>
    <phoneticPr fontId="1" type="noConversion"/>
  </si>
  <si>
    <t>广西爱车人</t>
    <phoneticPr fontId="1" type="noConversion"/>
  </si>
  <si>
    <t>大连海林</t>
    <phoneticPr fontId="1" type="noConversion"/>
  </si>
  <si>
    <t>三江航天</t>
    <phoneticPr fontId="1" type="noConversion"/>
  </si>
  <si>
    <t>大连海林</t>
    <phoneticPr fontId="1" type="noConversion"/>
  </si>
  <si>
    <t>外滩控股</t>
    <phoneticPr fontId="1" type="noConversion"/>
  </si>
  <si>
    <t>大连摩协</t>
    <phoneticPr fontId="1" type="noConversion"/>
  </si>
  <si>
    <t>南宁</t>
    <phoneticPr fontId="1" type="noConversion"/>
  </si>
  <si>
    <t>古健华</t>
    <phoneticPr fontId="1" type="noConversion"/>
  </si>
  <si>
    <t>北京南海三江</t>
    <phoneticPr fontId="1" type="noConversion"/>
  </si>
  <si>
    <t>深圳佰嘉</t>
    <phoneticPr fontId="1" type="noConversion"/>
  </si>
  <si>
    <t>R1</t>
    <phoneticPr fontId="1" type="noConversion"/>
  </si>
  <si>
    <t>何中山</t>
  </si>
  <si>
    <t>R2</t>
    <phoneticPr fontId="1" type="noConversion"/>
  </si>
  <si>
    <t>江西</t>
    <phoneticPr fontId="1" type="noConversion"/>
  </si>
  <si>
    <t>刘金川</t>
  </si>
  <si>
    <t>张宇航</t>
  </si>
  <si>
    <t>王梓童</t>
  </si>
  <si>
    <t>李宗正</t>
  </si>
  <si>
    <t>王得宝</t>
  </si>
  <si>
    <t>向秋东</t>
  </si>
  <si>
    <t>严文静</t>
    <phoneticPr fontId="1" type="noConversion"/>
  </si>
  <si>
    <t>北京海运来</t>
    <phoneticPr fontId="1" type="noConversion"/>
  </si>
  <si>
    <t>外滩控股</t>
  </si>
  <si>
    <t>外滩控股</t>
    <phoneticPr fontId="1" type="noConversion"/>
  </si>
  <si>
    <t>海金龙</t>
  </si>
  <si>
    <t>梁骁驰</t>
  </si>
  <si>
    <t>北京南海三江</t>
  </si>
  <si>
    <t>王  淼</t>
  </si>
  <si>
    <t>陈嘉玺</t>
  </si>
  <si>
    <t>张  磊</t>
  </si>
  <si>
    <t>北京弘健</t>
  </si>
  <si>
    <t>徐  鹏</t>
  </si>
  <si>
    <t>张茂竹</t>
  </si>
  <si>
    <t>陈  颖</t>
  </si>
  <si>
    <t>江西</t>
    <phoneticPr fontId="1" type="noConversion"/>
  </si>
  <si>
    <t>胡伊杨</t>
  </si>
  <si>
    <t>孙  健</t>
  </si>
  <si>
    <t>梁元赋</t>
  </si>
  <si>
    <t>三江航天</t>
    <phoneticPr fontId="1" type="noConversion"/>
  </si>
  <si>
    <t>张博涵</t>
  </si>
  <si>
    <t>周  帅</t>
  </si>
  <si>
    <t>胡  娜</t>
  </si>
  <si>
    <t>王  琪</t>
  </si>
  <si>
    <t>R2</t>
    <phoneticPr fontId="1" type="noConversion"/>
  </si>
  <si>
    <t>梁校辉</t>
    <phoneticPr fontId="1" type="noConversion"/>
  </si>
  <si>
    <t>顺德容桂</t>
    <phoneticPr fontId="1" type="noConversion"/>
  </si>
  <si>
    <t>柳州摩协</t>
  </si>
  <si>
    <t>柳州摩协</t>
    <phoneticPr fontId="1" type="noConversion"/>
  </si>
  <si>
    <t>R1:联赛彭水站（5.12-14）</t>
    <phoneticPr fontId="1" type="noConversion"/>
  </si>
  <si>
    <t>R2:联赛彭水站（5.12-14）</t>
    <phoneticPr fontId="1" type="noConversion"/>
  </si>
  <si>
    <t>R2</t>
    <phoneticPr fontId="1" type="noConversion"/>
  </si>
  <si>
    <t>R2</t>
    <phoneticPr fontId="1" type="noConversion"/>
  </si>
  <si>
    <t>柳州摩协</t>
    <phoneticPr fontId="1" type="noConversion"/>
  </si>
  <si>
    <t>R2</t>
    <phoneticPr fontId="1" type="noConversion"/>
  </si>
  <si>
    <t>顺德容桂</t>
    <phoneticPr fontId="1" type="noConversion"/>
  </si>
  <si>
    <t>重庆彭水</t>
    <phoneticPr fontId="1" type="noConversion"/>
  </si>
  <si>
    <t>梧州游艇会</t>
    <phoneticPr fontId="1" type="noConversion"/>
  </si>
  <si>
    <t>浙江</t>
    <phoneticPr fontId="1" type="noConversion"/>
  </si>
  <si>
    <t>大连摩协</t>
    <phoneticPr fontId="1" type="noConversion"/>
  </si>
  <si>
    <t>代表队</t>
  </si>
  <si>
    <t>代表队</t>
    <phoneticPr fontId="1" type="noConversion"/>
  </si>
  <si>
    <t>代表队</t>
    <phoneticPr fontId="1" type="noConversion"/>
  </si>
  <si>
    <t>代表队</t>
    <phoneticPr fontId="1" type="noConversion"/>
  </si>
  <si>
    <t>R2</t>
    <phoneticPr fontId="1" type="noConversion"/>
  </si>
  <si>
    <t>R2:联赛丹江口站（8.9-11）</t>
    <phoneticPr fontId="1" type="noConversion"/>
  </si>
  <si>
    <t>田子饶</t>
    <phoneticPr fontId="1" type="noConversion"/>
  </si>
  <si>
    <t>湖北</t>
    <phoneticPr fontId="1" type="noConversion"/>
  </si>
  <si>
    <t>陈嘉玺</t>
    <phoneticPr fontId="1" type="noConversion"/>
  </si>
  <si>
    <t>三江航天</t>
    <phoneticPr fontId="1" type="noConversion"/>
  </si>
  <si>
    <t>孙润发</t>
    <phoneticPr fontId="1" type="noConversion"/>
  </si>
  <si>
    <t>外滩控股</t>
    <phoneticPr fontId="1" type="noConversion"/>
  </si>
  <si>
    <t>R3</t>
    <phoneticPr fontId="1" type="noConversion"/>
  </si>
  <si>
    <t>R3</t>
    <phoneticPr fontId="1" type="noConversion"/>
  </si>
  <si>
    <t>R3:联赛丹江口站（8.9-11）</t>
    <phoneticPr fontId="1" type="noConversion"/>
  </si>
  <si>
    <t>TeeChenJET</t>
    <phoneticPr fontId="1" type="noConversion"/>
  </si>
  <si>
    <t>黄志敏</t>
    <phoneticPr fontId="1" type="noConversion"/>
  </si>
  <si>
    <t>柳州摩协</t>
    <phoneticPr fontId="1" type="noConversion"/>
  </si>
  <si>
    <t>吴华健</t>
    <phoneticPr fontId="1" type="noConversion"/>
  </si>
  <si>
    <t>外滩控股</t>
    <phoneticPr fontId="1" type="noConversion"/>
  </si>
  <si>
    <t>陆  超</t>
    <phoneticPr fontId="1" type="noConversion"/>
  </si>
  <si>
    <t>宋泰树</t>
    <phoneticPr fontId="1" type="noConversion"/>
  </si>
  <si>
    <t>广西</t>
    <phoneticPr fontId="1" type="noConversion"/>
  </si>
  <si>
    <t>陈文学</t>
    <phoneticPr fontId="1" type="noConversion"/>
  </si>
  <si>
    <t>北京弘健</t>
    <phoneticPr fontId="1" type="noConversion"/>
  </si>
  <si>
    <t>史明轩</t>
    <phoneticPr fontId="1" type="noConversion"/>
  </si>
  <si>
    <t>北京南海三江</t>
    <phoneticPr fontId="1" type="noConversion"/>
  </si>
  <si>
    <t>姚  明</t>
    <phoneticPr fontId="1" type="noConversion"/>
  </si>
  <si>
    <t>陈  颖</t>
    <phoneticPr fontId="1" type="noConversion"/>
  </si>
  <si>
    <t>柳州摩协</t>
    <phoneticPr fontId="1" type="noConversion"/>
  </si>
  <si>
    <t>张琦峰</t>
    <phoneticPr fontId="1" type="noConversion"/>
  </si>
  <si>
    <t>三江航天</t>
    <phoneticPr fontId="1" type="noConversion"/>
  </si>
  <si>
    <t>陈文学</t>
    <phoneticPr fontId="1" type="noConversion"/>
  </si>
  <si>
    <t>北京弘健</t>
    <phoneticPr fontId="1" type="noConversion"/>
  </si>
  <si>
    <t>R4</t>
    <phoneticPr fontId="1" type="noConversion"/>
  </si>
  <si>
    <t>甘卫文</t>
    <phoneticPr fontId="1" type="noConversion"/>
  </si>
  <si>
    <t>佛山万泉</t>
    <phoneticPr fontId="1" type="noConversion"/>
  </si>
  <si>
    <t>宋泰树</t>
    <phoneticPr fontId="1" type="noConversion"/>
  </si>
  <si>
    <t>广西</t>
    <phoneticPr fontId="1" type="noConversion"/>
  </si>
  <si>
    <t>R4</t>
    <phoneticPr fontId="1" type="noConversion"/>
  </si>
  <si>
    <t>覃飞龙</t>
    <phoneticPr fontId="1" type="noConversion"/>
  </si>
  <si>
    <t>佛山红钻</t>
    <phoneticPr fontId="1" type="noConversion"/>
  </si>
  <si>
    <t>刘明蔼</t>
    <phoneticPr fontId="1" type="noConversion"/>
  </si>
  <si>
    <t>广西梧州</t>
    <phoneticPr fontId="1" type="noConversion"/>
  </si>
  <si>
    <t>佛山红钻</t>
    <phoneticPr fontId="1" type="noConversion"/>
  </si>
  <si>
    <t>R4:柳州亚洲摩托艇公开赛（9.9-11）</t>
    <phoneticPr fontId="1" type="noConversion"/>
  </si>
  <si>
    <t>R3</t>
    <phoneticPr fontId="1" type="noConversion"/>
  </si>
  <si>
    <t>R4</t>
    <phoneticPr fontId="1" type="noConversion"/>
  </si>
  <si>
    <t>R3:上海国家杯（9.21-23）</t>
    <phoneticPr fontId="1" type="noConversion"/>
  </si>
  <si>
    <t>R4:联赛合肥庐江站（9.24-26）</t>
    <phoneticPr fontId="1" type="noConversion"/>
  </si>
  <si>
    <t>R5:联赛合肥庐江站（9.24-26）</t>
    <phoneticPr fontId="1" type="noConversion"/>
  </si>
  <si>
    <t>更新时间：2016年9月26日</t>
    <phoneticPr fontId="1" type="noConversion"/>
  </si>
  <si>
    <t>R5</t>
    <phoneticPr fontId="1" type="noConversion"/>
  </si>
  <si>
    <t>R5</t>
    <phoneticPr fontId="1" type="noConversion"/>
  </si>
  <si>
    <t>肖庆松</t>
    <phoneticPr fontId="1" type="noConversion"/>
  </si>
  <si>
    <t>江苏东峰电缆</t>
    <phoneticPr fontId="1" type="noConversion"/>
  </si>
  <si>
    <t>冉小强</t>
    <phoneticPr fontId="1" type="noConversion"/>
  </si>
  <si>
    <t>郑全军</t>
    <phoneticPr fontId="1" type="noConversion"/>
  </si>
  <si>
    <t>汪云涛</t>
    <phoneticPr fontId="1" type="noConversion"/>
  </si>
  <si>
    <t>幸树晨</t>
    <phoneticPr fontId="1" type="noConversion"/>
  </si>
  <si>
    <t>外滩控股</t>
    <phoneticPr fontId="1" type="noConversion"/>
  </si>
  <si>
    <t>金凯文</t>
    <phoneticPr fontId="1" type="noConversion"/>
  </si>
  <si>
    <t>徐莎莎</t>
    <phoneticPr fontId="1" type="noConversion"/>
  </si>
  <si>
    <t>刘雅方</t>
    <phoneticPr fontId="1" type="noConversion"/>
  </si>
  <si>
    <t>江苏东峰电缆</t>
    <phoneticPr fontId="1" type="noConversion"/>
  </si>
  <si>
    <t>三江航天</t>
    <phoneticPr fontId="1" type="noConversion"/>
  </si>
  <si>
    <t>张茂竹</t>
    <phoneticPr fontId="1" type="noConversion"/>
  </si>
  <si>
    <t>李宗正</t>
    <phoneticPr fontId="1" type="noConversion"/>
  </si>
  <si>
    <t>陈定宝</t>
    <phoneticPr fontId="1" type="noConversion"/>
  </si>
  <si>
    <t>王  淼</t>
    <phoneticPr fontId="1" type="noConversion"/>
  </si>
  <si>
    <t>R6</t>
    <phoneticPr fontId="1" type="noConversion"/>
  </si>
  <si>
    <t>R6:水摩世锦赛上海站（9.23-25）</t>
    <phoneticPr fontId="1" type="noConversion"/>
  </si>
  <si>
    <t>R2:水摩世锦赛上海站（9.23-25）</t>
    <phoneticPr fontId="1" type="noConversion"/>
  </si>
  <si>
    <t>R2</t>
    <phoneticPr fontId="1" type="noConversion"/>
  </si>
  <si>
    <t>R3:水摩世锦赛柳州站（10.4-5）</t>
    <phoneticPr fontId="1" type="noConversion"/>
  </si>
  <si>
    <t>R7</t>
    <phoneticPr fontId="1" type="noConversion"/>
  </si>
  <si>
    <t>R7:水摩世锦赛柳州站（10.4-5）</t>
    <phoneticPr fontId="1" type="noConversion"/>
  </si>
  <si>
    <t>R7</t>
    <phoneticPr fontId="1" type="noConversion"/>
  </si>
  <si>
    <t>R8:2016中国摩托艇俱乐部大奖赛西安浐灞站（10.8-10）</t>
    <phoneticPr fontId="1" type="noConversion"/>
  </si>
  <si>
    <t>R8</t>
    <phoneticPr fontId="1" type="noConversion"/>
  </si>
  <si>
    <t>R8</t>
    <phoneticPr fontId="1" type="noConversion"/>
  </si>
  <si>
    <t>Terry Tee</t>
    <phoneticPr fontId="1" type="noConversion"/>
  </si>
  <si>
    <t>青岛远东</t>
    <phoneticPr fontId="1" type="noConversion"/>
  </si>
  <si>
    <t>R6:2016中国摩托艇俱乐部大奖赛西安浐灞站（10.8-10）</t>
    <phoneticPr fontId="1" type="noConversion"/>
  </si>
  <si>
    <t>北京金达海天游艇</t>
    <phoneticPr fontId="1" type="noConversion"/>
  </si>
  <si>
    <t>周国栋</t>
    <phoneticPr fontId="1" type="noConversion"/>
  </si>
  <si>
    <t>孙迎滨</t>
    <phoneticPr fontId="1" type="noConversion"/>
  </si>
  <si>
    <t>广安控股弘健</t>
    <phoneticPr fontId="1" type="noConversion"/>
  </si>
  <si>
    <t>郑文龙</t>
    <phoneticPr fontId="1" type="noConversion"/>
  </si>
  <si>
    <t>北京南海三江</t>
    <phoneticPr fontId="1" type="noConversion"/>
  </si>
  <si>
    <t>武汉石头部落</t>
    <phoneticPr fontId="1" type="noConversion"/>
  </si>
  <si>
    <t>刘  进</t>
    <phoneticPr fontId="1" type="noConversion"/>
  </si>
  <si>
    <t>童  磊</t>
    <phoneticPr fontId="1" type="noConversion"/>
  </si>
  <si>
    <t>曹  旭</t>
    <phoneticPr fontId="1" type="noConversion"/>
  </si>
  <si>
    <t>黄克方</t>
    <phoneticPr fontId="1" type="noConversion"/>
  </si>
  <si>
    <t>宁夏摩托艇快艇</t>
    <phoneticPr fontId="1" type="noConversion"/>
  </si>
  <si>
    <t>杭  程</t>
    <phoneticPr fontId="1" type="noConversion"/>
  </si>
  <si>
    <t>胡  涛</t>
    <phoneticPr fontId="1" type="noConversion"/>
  </si>
  <si>
    <t>张  凯</t>
    <phoneticPr fontId="1" type="noConversion"/>
  </si>
  <si>
    <t>刘  阳</t>
    <phoneticPr fontId="1" type="noConversion"/>
  </si>
  <si>
    <t>R8:2016中国绍兴曹娥江国际摩托艇公开赛（10.14-16）</t>
    <phoneticPr fontId="1" type="noConversion"/>
  </si>
  <si>
    <t>R7:2016中国绍兴曹娥江国际摩托艇公开赛（10.14-16）</t>
    <phoneticPr fontId="1" type="noConversion"/>
  </si>
  <si>
    <t>R9:2016中国绍兴曹娥江国际摩托艇公开赛（10.14-16）</t>
    <phoneticPr fontId="1" type="noConversion"/>
  </si>
  <si>
    <t>R9</t>
    <phoneticPr fontId="1" type="noConversion"/>
  </si>
  <si>
    <t>R4:2016中国绍兴曹娥江国际摩托艇公开赛（10.14-16）</t>
    <phoneticPr fontId="1" type="noConversion"/>
  </si>
  <si>
    <t>黄山亨航</t>
    <phoneticPr fontId="1" type="noConversion"/>
  </si>
  <si>
    <t>蔡小军</t>
    <phoneticPr fontId="1" type="noConversion"/>
  </si>
  <si>
    <t>广西华信力</t>
    <phoneticPr fontId="1" type="noConversion"/>
  </si>
  <si>
    <t>更新时间：2016年10月20日</t>
    <phoneticPr fontId="1" type="noConversion"/>
  </si>
  <si>
    <t>R2</t>
    <phoneticPr fontId="1" type="noConversion"/>
  </si>
  <si>
    <t xml:space="preserve">R1:2016年中国摩托艇公开赛（3.11-13）
</t>
    <phoneticPr fontId="1" type="noConversion"/>
  </si>
  <si>
    <t>Chia Wai Yuen</t>
    <phoneticPr fontId="1" type="noConversion"/>
  </si>
  <si>
    <t>马来西亚</t>
    <phoneticPr fontId="1" type="noConversion"/>
  </si>
  <si>
    <t>Lim Hong Hao</t>
    <phoneticPr fontId="1" type="noConversion"/>
  </si>
  <si>
    <t>横江茂宗</t>
    <phoneticPr fontId="1" type="noConversion"/>
  </si>
  <si>
    <t>浙江队</t>
    <phoneticPr fontId="1" type="noConversion"/>
  </si>
  <si>
    <t>前泽贵仁</t>
    <phoneticPr fontId="1" type="noConversion"/>
  </si>
  <si>
    <t>日本</t>
    <phoneticPr fontId="1" type="noConversion"/>
  </si>
  <si>
    <t>Niko Salminen</t>
    <phoneticPr fontId="1" type="noConversion"/>
  </si>
  <si>
    <t>芬兰</t>
    <phoneticPr fontId="1" type="noConversion"/>
  </si>
  <si>
    <t>Yap Peng Hao</t>
    <phoneticPr fontId="1" type="noConversion"/>
  </si>
  <si>
    <t>中川信辉</t>
    <phoneticPr fontId="1" type="noConversion"/>
  </si>
  <si>
    <t>浙江</t>
    <phoneticPr fontId="1" type="noConversion"/>
  </si>
  <si>
    <t>R2:2016中国绍兴曹娥江国际摩托艇公开赛（10.14-16）</t>
    <phoneticPr fontId="1" type="noConversion"/>
  </si>
  <si>
    <t>江苏东峰电缆</t>
    <phoneticPr fontId="1" type="noConversion"/>
  </si>
  <si>
    <t>杨  林</t>
    <phoneticPr fontId="1" type="noConversion"/>
  </si>
  <si>
    <t>费  祥</t>
    <phoneticPr fontId="1" type="noConversion"/>
  </si>
  <si>
    <t>孙  鹏</t>
    <phoneticPr fontId="1" type="noConversion"/>
  </si>
  <si>
    <t>费  祥</t>
    <phoneticPr fontId="1" type="noConversion"/>
  </si>
  <si>
    <t>严  凯</t>
    <phoneticPr fontId="1" type="noConversion"/>
  </si>
  <si>
    <t>四川升功动力</t>
  </si>
  <si>
    <t>R8</t>
    <phoneticPr fontId="1" type="noConversion"/>
  </si>
  <si>
    <t>R9</t>
    <phoneticPr fontId="1" type="noConversion"/>
  </si>
  <si>
    <t>R10</t>
    <phoneticPr fontId="1" type="noConversion"/>
  </si>
  <si>
    <t>梁元赋</t>
    <phoneticPr fontId="1" type="noConversion"/>
  </si>
  <si>
    <t>R8:联赛山阳站（10.29-30）</t>
  </si>
  <si>
    <t>R8:联赛山阳站（10.29-30）</t>
    <phoneticPr fontId="1" type="noConversion"/>
  </si>
  <si>
    <t>R9:联赛山阳站（10.29-30）</t>
    <phoneticPr fontId="1" type="noConversion"/>
  </si>
  <si>
    <t>R10:联赛山阳站（10.29-30）</t>
    <phoneticPr fontId="1" type="noConversion"/>
  </si>
  <si>
    <t>R7:联赛山阳站（10.29-30）</t>
    <phoneticPr fontId="1" type="noConversion"/>
  </si>
  <si>
    <t>R11</t>
    <phoneticPr fontId="1" type="noConversion"/>
  </si>
  <si>
    <t>陈嘉玺</t>
    <phoneticPr fontId="1" type="noConversion"/>
  </si>
  <si>
    <t>李奕哲</t>
    <phoneticPr fontId="1" type="noConversion"/>
  </si>
  <si>
    <t>彭水溪</t>
    <phoneticPr fontId="1" type="noConversion"/>
  </si>
  <si>
    <t>严文静</t>
    <phoneticPr fontId="1" type="noConversion"/>
  </si>
  <si>
    <t>徐莎莎</t>
    <phoneticPr fontId="1" type="noConversion"/>
  </si>
  <si>
    <t>李旭聪慧</t>
    <phoneticPr fontId="1" type="noConversion"/>
  </si>
  <si>
    <t>天津体院</t>
    <phoneticPr fontId="1" type="noConversion"/>
  </si>
  <si>
    <t>湖北三江</t>
    <phoneticPr fontId="1" type="noConversion"/>
  </si>
  <si>
    <t>佛山顺德容桂</t>
    <phoneticPr fontId="1" type="noConversion"/>
  </si>
  <si>
    <t>武汉体院</t>
    <phoneticPr fontId="1" type="noConversion"/>
  </si>
  <si>
    <t>高  敏</t>
    <phoneticPr fontId="1" type="noConversion"/>
  </si>
  <si>
    <t>张  涵</t>
    <phoneticPr fontId="1" type="noConversion"/>
  </si>
  <si>
    <t>刘雅方</t>
    <phoneticPr fontId="1" type="noConversion"/>
  </si>
  <si>
    <t>R10</t>
    <phoneticPr fontId="1" type="noConversion"/>
  </si>
  <si>
    <t>江春泉</t>
    <phoneticPr fontId="1" type="noConversion"/>
  </si>
  <si>
    <t>林文洪</t>
    <phoneticPr fontId="1" type="noConversion"/>
  </si>
  <si>
    <t>吴华健</t>
    <phoneticPr fontId="1" type="noConversion"/>
  </si>
  <si>
    <t>孙润发</t>
    <phoneticPr fontId="1" type="noConversion"/>
  </si>
  <si>
    <t>周德顺</t>
    <phoneticPr fontId="1" type="noConversion"/>
  </si>
  <si>
    <t>R9:2016全国摩托艇锦标赛（11.11-13）</t>
    <phoneticPr fontId="1" type="noConversion"/>
  </si>
  <si>
    <t>R5:2016全国摩托艇锦标赛（11.11-13）</t>
    <phoneticPr fontId="1" type="noConversion"/>
  </si>
  <si>
    <t>R10:2016全国摩托艇锦标赛（11.11-13）</t>
    <phoneticPr fontId="1" type="noConversion"/>
  </si>
  <si>
    <t>R11:2016全国摩托艇锦标赛（11.11-13）</t>
    <phoneticPr fontId="1" type="noConversion"/>
  </si>
  <si>
    <t>R8:2016全国摩托艇锦标赛（11.11-13）</t>
    <phoneticPr fontId="1" type="noConversion"/>
  </si>
  <si>
    <t>更新时间：2016年11月15日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</si>
</sst>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4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name val="SimSun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theme="1"/>
      <name val="Calibri"/>
      <family val="2"/>
    </font>
    <font>
      <sz val="14"/>
      <name val="SimSun"/>
      <family val="3"/>
      <charset val="134"/>
    </font>
    <font>
      <sz val="14"/>
      <color theme="1"/>
      <name val="宋体"/>
      <family val="2"/>
      <charset val="134"/>
      <scheme val="minor"/>
    </font>
    <font>
      <u/>
      <sz val="11"/>
      <color theme="10"/>
      <name val="宋体"/>
      <family val="2"/>
      <charset val="134"/>
      <scheme val="minor"/>
    </font>
    <font>
      <u/>
      <sz val="11"/>
      <color theme="11"/>
      <name val="宋体"/>
      <family val="2"/>
      <charset val="134"/>
      <scheme val="minor"/>
    </font>
    <font>
      <sz val="11"/>
      <color indexed="8"/>
      <name val="Calibri"/>
      <family val="2"/>
    </font>
    <font>
      <sz val="14"/>
      <name val="SimSun"/>
      <charset val="134"/>
    </font>
    <font>
      <sz val="12"/>
      <color rgb="FF000000"/>
      <name val="SimSun"/>
      <family val="3"/>
      <charset val="134"/>
    </font>
    <font>
      <b/>
      <sz val="12"/>
      <name val="SimSun"/>
      <family val="3"/>
      <charset val="134"/>
    </font>
    <font>
      <sz val="12"/>
      <name val="SimSun"/>
      <family val="3"/>
      <charset val="134"/>
    </font>
    <font>
      <sz val="12"/>
      <name val="SimSun"/>
      <charset val="134"/>
    </font>
    <font>
      <sz val="12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b/>
      <sz val="18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SimSun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4" tint="-0.249977111117893"/>
      <name val="宋体"/>
      <family val="3"/>
      <charset val="134"/>
      <scheme val="minor"/>
    </font>
    <font>
      <sz val="11"/>
      <color theme="4" tint="-0.249977111117893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汉仪旗黑-55"/>
      <family val="1"/>
      <charset val="134"/>
    </font>
    <font>
      <sz val="11"/>
      <color theme="1"/>
      <name val="汉仪旗黑-55"/>
      <family val="1"/>
      <charset val="134"/>
    </font>
    <font>
      <sz val="11"/>
      <color rgb="FF000000"/>
      <name val="宋体"/>
      <family val="3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1">
    <border>
      <left/>
      <right/>
      <top/>
      <bottom/>
      <diagonal/>
    </border>
  </borders>
  <cellStyleXfs count="1084">
    <xf numFmtId="0" fontId="0" fillId="0" borderId="0">
      <alignment vertical="center"/>
    </xf>
    <xf numFmtId="0" fontId="3" fillId="0" borderId="0">
      <alignment vertical="center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9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0" borderId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176" fontId="16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11" fillId="0" borderId="0" xfId="0" applyFont="1">
      <alignment vertical="center"/>
    </xf>
    <xf numFmtId="0" fontId="5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176" fontId="24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 wrapText="1"/>
    </xf>
    <xf numFmtId="0" fontId="25" fillId="0" borderId="0" xfId="1" applyFont="1" applyBorder="1" applyAlignment="1">
      <alignment horizontal="center" vertical="center"/>
    </xf>
    <xf numFmtId="0" fontId="25" fillId="0" borderId="0" xfId="1" applyFont="1" applyFill="1" applyAlignment="1">
      <alignment horizontal="center" vertical="center" wrapText="1"/>
    </xf>
    <xf numFmtId="0" fontId="25" fillId="0" borderId="0" xfId="1" applyFont="1" applyFill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5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NumberFormat="1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25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5" fillId="0" borderId="0" xfId="25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5" fillId="0" borderId="0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5" fillId="0" borderId="0" xfId="0" applyNumberFormat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6" fillId="0" borderId="0" xfId="1" applyFont="1" applyFill="1" applyAlignment="1">
      <alignment horizontal="center" vertical="center" wrapText="1"/>
    </xf>
    <xf numFmtId="0" fontId="0" fillId="0" borderId="0" xfId="0" applyBorder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1" fontId="27" fillId="0" borderId="0" xfId="0" applyNumberFormat="1" applyFont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9" fillId="0" borderId="0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25" fillId="0" borderId="0" xfId="25" applyNumberFormat="1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0" fontId="0" fillId="0" borderId="0" xfId="0" applyAlignment="1">
      <alignment vertical="top"/>
    </xf>
    <xf numFmtId="0" fontId="30" fillId="0" borderId="0" xfId="0" applyNumberFormat="1" applyFont="1" applyBorder="1" applyAlignment="1">
      <alignment horizontal="center" vertical="center" wrapText="1"/>
    </xf>
    <xf numFmtId="0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2" fillId="0" borderId="0" xfId="0" applyFont="1" applyAlignment="1">
      <alignment horizontal="center" vertical="center" wrapText="1"/>
    </xf>
    <xf numFmtId="0" fontId="32" fillId="0" borderId="0" xfId="13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 wrapText="1"/>
    </xf>
    <xf numFmtId="0" fontId="35" fillId="0" borderId="0" xfId="0" applyFo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/>
    </xf>
    <xf numFmtId="1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36" fillId="0" borderId="0" xfId="0" applyFont="1">
      <alignment vertical="center"/>
    </xf>
    <xf numFmtId="0" fontId="25" fillId="0" borderId="0" xfId="0" applyFont="1" applyFill="1" applyAlignment="1">
      <alignment horizontal="center"/>
    </xf>
    <xf numFmtId="0" fontId="34" fillId="0" borderId="0" xfId="0" applyFont="1" applyAlignment="1">
      <alignment horizontal="left" vertical="center"/>
    </xf>
    <xf numFmtId="1" fontId="25" fillId="0" borderId="0" xfId="0" applyNumberFormat="1" applyFont="1" applyAlignment="1">
      <alignment horizontal="center" vertical="center"/>
    </xf>
    <xf numFmtId="1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1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" fontId="38" fillId="0" borderId="0" xfId="1" applyNumberFormat="1" applyFont="1" applyFill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7" fillId="0" borderId="0" xfId="1" applyNumberFormat="1" applyFont="1" applyFill="1" applyAlignment="1">
      <alignment horizontal="center" vertical="center" wrapText="1"/>
    </xf>
    <xf numFmtId="0" fontId="37" fillId="0" borderId="0" xfId="1" applyFont="1" applyFill="1" applyAlignment="1">
      <alignment horizontal="center"/>
    </xf>
    <xf numFmtId="1" fontId="37" fillId="0" borderId="0" xfId="1" applyNumberFormat="1" applyFont="1" applyFill="1" applyAlignment="1">
      <alignment horizontal="center" vertical="center" wrapText="1"/>
    </xf>
    <xf numFmtId="0" fontId="37" fillId="0" borderId="0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1" fontId="0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37" fillId="0" borderId="0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1" fontId="37" fillId="0" borderId="0" xfId="0" applyNumberFormat="1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Fill="1" applyAlignment="1">
      <alignment horizontal="center" vertical="center"/>
    </xf>
    <xf numFmtId="0" fontId="32" fillId="0" borderId="0" xfId="13" applyFont="1" applyFill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37" fillId="0" borderId="0" xfId="0" applyFont="1" applyBorder="1" applyAlignment="1">
      <alignment horizontal="center" vertical="center"/>
    </xf>
    <xf numFmtId="1" fontId="25" fillId="0" borderId="0" xfId="0" applyNumberFormat="1" applyFont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</cellXfs>
  <cellStyles count="1084">
    <cellStyle name="差_立式水上摩托竞速赛成绩表" xfId="2"/>
    <cellStyle name="差_立式水上摩托竞速赛-竞速赛第二轮成绩表" xfId="3"/>
    <cellStyle name="差_团体接力赛成绩表" xfId="4"/>
    <cellStyle name="差_中国方程式竞速赛-竞速赛第三轮成绩表" xfId="5"/>
    <cellStyle name="差_中国方程式竞速赛总成绩表" xfId="6"/>
    <cellStyle name="差_坐式水上摩托竞速赛-竞速赛第二轮成绩表" xfId="7"/>
    <cellStyle name="差_坐式水上摩托竞速赛总成绩表" xfId="8"/>
    <cellStyle name="常规" xfId="0" builtinId="0"/>
    <cellStyle name="常规 2" xfId="9"/>
    <cellStyle name="常规 2 2" xfId="10"/>
    <cellStyle name="常规 2 2 2" xfId="21"/>
    <cellStyle name="常规 2 2_2013彭水竞赛秩序表" xfId="11"/>
    <cellStyle name="常规 2 3" xfId="852"/>
    <cellStyle name="常规 2_2013彭水竞赛秩序表" xfId="12"/>
    <cellStyle name="常规 3" xfId="13"/>
    <cellStyle name="常规 3 2" xfId="22"/>
    <cellStyle name="常规 3 7" xfId="877"/>
    <cellStyle name="常规 4" xfId="1"/>
    <cellStyle name="常规_立式水上摩托竞速赛成绩表" xfId="25"/>
    <cellStyle name="超链接" xfId="23" builtinId="8" hidden="1"/>
    <cellStyle name="超链接" xfId="26" builtinId="8" hidden="1"/>
    <cellStyle name="超链接" xfId="28" builtinId="8" hidden="1"/>
    <cellStyle name="超链接" xfId="30" builtinId="8" hidden="1"/>
    <cellStyle name="超链接" xfId="32" builtinId="8" hidden="1"/>
    <cellStyle name="超链接" xfId="34" builtinId="8" hidden="1"/>
    <cellStyle name="超链接" xfId="36" builtinId="8" hidden="1"/>
    <cellStyle name="超链接" xfId="38" builtinId="8" hidden="1"/>
    <cellStyle name="超链接" xfId="40" builtinId="8" hidden="1"/>
    <cellStyle name="超链接" xfId="42" builtinId="8" hidden="1"/>
    <cellStyle name="超链接" xfId="44" builtinId="8" hidden="1"/>
    <cellStyle name="超链接" xfId="46" builtinId="8" hidden="1"/>
    <cellStyle name="超链接" xfId="48" builtinId="8" hidden="1"/>
    <cellStyle name="超链接" xfId="50" builtinId="8" hidden="1"/>
    <cellStyle name="超链接" xfId="52" builtinId="8" hidden="1"/>
    <cellStyle name="超链接" xfId="54" builtinId="8" hidden="1"/>
    <cellStyle name="超链接" xfId="56" builtinId="8" hidden="1"/>
    <cellStyle name="超链接" xfId="58" builtinId="8" hidden="1"/>
    <cellStyle name="超链接" xfId="60" builtinId="8" hidden="1"/>
    <cellStyle name="超链接" xfId="62" builtinId="8" hidden="1"/>
    <cellStyle name="超链接" xfId="64" builtinId="8" hidden="1"/>
    <cellStyle name="超链接" xfId="66" builtinId="8" hidden="1"/>
    <cellStyle name="超链接" xfId="68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71" builtinId="8" hidden="1"/>
    <cellStyle name="超链接" xfId="124" builtinId="8" hidden="1"/>
    <cellStyle name="超链接" xfId="126" builtinId="8" hidden="1"/>
    <cellStyle name="超链接" xfId="128" builtinId="8" hidden="1"/>
    <cellStyle name="超链接" xfId="130" builtinId="8" hidden="1"/>
    <cellStyle name="超链接" xfId="132" builtinId="8" hidden="1"/>
    <cellStyle name="超链接" xfId="134" builtinId="8" hidden="1"/>
    <cellStyle name="超链接" xfId="136" builtinId="8" hidden="1"/>
    <cellStyle name="超链接" xfId="138" builtinId="8" hidden="1"/>
    <cellStyle name="超链接" xfId="140" builtinId="8" hidden="1"/>
    <cellStyle name="超链接" xfId="142" builtinId="8" hidden="1"/>
    <cellStyle name="超链接" xfId="144" builtinId="8" hidden="1"/>
    <cellStyle name="超链接" xfId="146" builtinId="8" hidden="1"/>
    <cellStyle name="超链接" xfId="148" builtinId="8" hidden="1"/>
    <cellStyle name="超链接" xfId="150" builtinId="8" hidden="1"/>
    <cellStyle name="超链接" xfId="152" builtinId="8" hidden="1"/>
    <cellStyle name="超链接" xfId="154" builtinId="8" hidden="1"/>
    <cellStyle name="超链接" xfId="156" builtinId="8" hidden="1"/>
    <cellStyle name="超链接" xfId="158" builtinId="8" hidden="1"/>
    <cellStyle name="超链接" xfId="160" builtinId="8" hidden="1"/>
    <cellStyle name="超链接" xfId="162" builtinId="8" hidden="1"/>
    <cellStyle name="超链接" xfId="164" builtinId="8" hidden="1"/>
    <cellStyle name="超链接" xfId="166" builtinId="8" hidden="1"/>
    <cellStyle name="超链接" xfId="75" builtinId="8" hidden="1"/>
    <cellStyle name="超链接" xfId="169" builtinId="8" hidden="1"/>
    <cellStyle name="超链接" xfId="171" builtinId="8" hidden="1"/>
    <cellStyle name="超链接" xfId="173" builtinId="8" hidden="1"/>
    <cellStyle name="超链接" xfId="175" builtinId="8" hidden="1"/>
    <cellStyle name="超链接" xfId="177" builtinId="8" hidden="1"/>
    <cellStyle name="超链接" xfId="179" builtinId="8" hidden="1"/>
    <cellStyle name="超链接" xfId="181" builtinId="8" hidden="1"/>
    <cellStyle name="超链接" xfId="183" builtinId="8" hidden="1"/>
    <cellStyle name="超链接" xfId="185" builtinId="8" hidden="1"/>
    <cellStyle name="超链接" xfId="187" builtinId="8" hidden="1"/>
    <cellStyle name="超链接" xfId="189" builtinId="8" hidden="1"/>
    <cellStyle name="超链接" xfId="191" builtinId="8" hidden="1"/>
    <cellStyle name="超链接" xfId="193" builtinId="8" hidden="1"/>
    <cellStyle name="超链接" xfId="195" builtinId="8" hidden="1"/>
    <cellStyle name="超链接" xfId="197" builtinId="8" hidden="1"/>
    <cellStyle name="超链接" xfId="199" builtinId="8" hidden="1"/>
    <cellStyle name="超链接" xfId="201" builtinId="8" hidden="1"/>
    <cellStyle name="超链接" xfId="203" builtinId="8" hidden="1"/>
    <cellStyle name="超链接" xfId="205" builtinId="8" hidden="1"/>
    <cellStyle name="超链接" xfId="207" builtinId="8" hidden="1"/>
    <cellStyle name="超链接" xfId="209" builtinId="8" hidden="1"/>
    <cellStyle name="超链接" xfId="211" builtinId="8" hidden="1"/>
    <cellStyle name="超链接" xfId="74" builtinId="8" hidden="1"/>
    <cellStyle name="超链接" xfId="214" builtinId="8" hidden="1"/>
    <cellStyle name="超链接" xfId="216" builtinId="8" hidden="1"/>
    <cellStyle name="超链接" xfId="218" builtinId="8" hidden="1"/>
    <cellStyle name="超链接" xfId="220" builtinId="8" hidden="1"/>
    <cellStyle name="超链接" xfId="222" builtinId="8" hidden="1"/>
    <cellStyle name="超链接" xfId="224" builtinId="8" hidden="1"/>
    <cellStyle name="超链接" xfId="226" builtinId="8" hidden="1"/>
    <cellStyle name="超链接" xfId="228" builtinId="8" hidden="1"/>
    <cellStyle name="超链接" xfId="230" builtinId="8" hidden="1"/>
    <cellStyle name="超链接" xfId="232" builtinId="8" hidden="1"/>
    <cellStyle name="超链接" xfId="234" builtinId="8" hidden="1"/>
    <cellStyle name="超链接" xfId="236" builtinId="8" hidden="1"/>
    <cellStyle name="超链接" xfId="238" builtinId="8" hidden="1"/>
    <cellStyle name="超链接" xfId="240" builtinId="8" hidden="1"/>
    <cellStyle name="超链接" xfId="242" builtinId="8" hidden="1"/>
    <cellStyle name="超链接" xfId="244" builtinId="8" hidden="1"/>
    <cellStyle name="超链接" xfId="246" builtinId="8" hidden="1"/>
    <cellStyle name="超链接" xfId="248" builtinId="8" hidden="1"/>
    <cellStyle name="超链接" xfId="250" builtinId="8" hidden="1"/>
    <cellStyle name="超链接" xfId="252" builtinId="8" hidden="1"/>
    <cellStyle name="超链接" xfId="254" builtinId="8" hidden="1"/>
    <cellStyle name="超链接" xfId="256" builtinId="8" hidden="1"/>
    <cellStyle name="超链接" xfId="260" builtinId="8" hidden="1"/>
    <cellStyle name="超链接" xfId="262" builtinId="8" hidden="1"/>
    <cellStyle name="超链接" xfId="264" builtinId="8" hidden="1"/>
    <cellStyle name="超链接" xfId="266" builtinId="8" hidden="1"/>
    <cellStyle name="超链接" xfId="268" builtinId="8" hidden="1"/>
    <cellStyle name="超链接" xfId="270" builtinId="8" hidden="1"/>
    <cellStyle name="超链接" xfId="272" builtinId="8" hidden="1"/>
    <cellStyle name="超链接" xfId="274" builtinId="8" hidden="1"/>
    <cellStyle name="超链接" xfId="276" builtinId="8" hidden="1"/>
    <cellStyle name="超链接" xfId="278" builtinId="8" hidden="1"/>
    <cellStyle name="超链接" xfId="280" builtinId="8" hidden="1"/>
    <cellStyle name="超链接" xfId="282" builtinId="8" hidden="1"/>
    <cellStyle name="超链接" xfId="284" builtinId="8" hidden="1"/>
    <cellStyle name="超链接" xfId="286" builtinId="8" hidden="1"/>
    <cellStyle name="超链接" xfId="288" builtinId="8" hidden="1"/>
    <cellStyle name="超链接" xfId="290" builtinId="8" hidden="1"/>
    <cellStyle name="超链接" xfId="292" builtinId="8" hidden="1"/>
    <cellStyle name="超链接" xfId="294" builtinId="8" hidden="1"/>
    <cellStyle name="超链接" xfId="296" builtinId="8" hidden="1"/>
    <cellStyle name="超链接" xfId="298" builtinId="8" hidden="1"/>
    <cellStyle name="超链接" xfId="300" builtinId="8" hidden="1"/>
    <cellStyle name="超链接" xfId="302" builtinId="8" hidden="1"/>
    <cellStyle name="超链接" xfId="304" builtinId="8" hidden="1"/>
    <cellStyle name="超链接" xfId="306" builtinId="8" hidden="1"/>
    <cellStyle name="超链接" xfId="308" builtinId="8" hidden="1"/>
    <cellStyle name="超链接" xfId="310" builtinId="8" hidden="1"/>
    <cellStyle name="超链接" xfId="312" builtinId="8" hidden="1"/>
    <cellStyle name="超链接" xfId="314" builtinId="8" hidden="1"/>
    <cellStyle name="超链接" xfId="316" builtinId="8" hidden="1"/>
    <cellStyle name="超链接" xfId="318" builtinId="8" hidden="1"/>
    <cellStyle name="超链接" xfId="320" builtinId="8" hidden="1"/>
    <cellStyle name="超链接" xfId="322" builtinId="8" hidden="1"/>
    <cellStyle name="超链接" xfId="324" builtinId="8" hidden="1"/>
    <cellStyle name="超链接" xfId="326" builtinId="8" hidden="1"/>
    <cellStyle name="超链接" xfId="328" builtinId="8" hidden="1"/>
    <cellStyle name="超链接" xfId="330" builtinId="8" hidden="1"/>
    <cellStyle name="超链接" xfId="332" builtinId="8" hidden="1"/>
    <cellStyle name="超链接" xfId="334" builtinId="8" hidden="1"/>
    <cellStyle name="超链接" xfId="336" builtinId="8" hidden="1"/>
    <cellStyle name="超链接" xfId="338" builtinId="8" hidden="1"/>
    <cellStyle name="超链接" xfId="340" builtinId="8" hidden="1"/>
    <cellStyle name="超链接" xfId="342" builtinId="8" hidden="1"/>
    <cellStyle name="超链接" xfId="344" builtinId="8" hidden="1"/>
    <cellStyle name="超链接" xfId="346" builtinId="8" hidden="1"/>
    <cellStyle name="超链接" xfId="348" builtinId="8" hidden="1"/>
    <cellStyle name="超链接" xfId="350" builtinId="8" hidden="1"/>
    <cellStyle name="超链接" xfId="258" builtinId="8" hidden="1"/>
    <cellStyle name="超链接" xfId="353" builtinId="8" hidden="1"/>
    <cellStyle name="超链接" xfId="355" builtinId="8" hidden="1"/>
    <cellStyle name="超链接" xfId="357" builtinId="8" hidden="1"/>
    <cellStyle name="超链接" xfId="359" builtinId="8" hidden="1"/>
    <cellStyle name="超链接" xfId="361" builtinId="8" hidden="1"/>
    <cellStyle name="超链接" xfId="363" builtinId="8" hidden="1"/>
    <cellStyle name="超链接" xfId="365" builtinId="8" hidden="1"/>
    <cellStyle name="超链接" xfId="367" builtinId="8" hidden="1"/>
    <cellStyle name="超链接" xfId="369" builtinId="8" hidden="1"/>
    <cellStyle name="超链接" xfId="371" builtinId="8" hidden="1"/>
    <cellStyle name="超链接" xfId="373" builtinId="8" hidden="1"/>
    <cellStyle name="超链接" xfId="375" builtinId="8" hidden="1"/>
    <cellStyle name="超链接" xfId="377" builtinId="8" hidden="1"/>
    <cellStyle name="超链接" xfId="379" builtinId="8" hidden="1"/>
    <cellStyle name="超链接" xfId="381" builtinId="8" hidden="1"/>
    <cellStyle name="超链接" xfId="383" builtinId="8" hidden="1"/>
    <cellStyle name="超链接" xfId="385" builtinId="8" hidden="1"/>
    <cellStyle name="超链接" xfId="387" builtinId="8" hidden="1"/>
    <cellStyle name="超链接" xfId="389" builtinId="8" hidden="1"/>
    <cellStyle name="超链接" xfId="391" builtinId="8" hidden="1"/>
    <cellStyle name="超链接" xfId="393" builtinId="8" hidden="1"/>
    <cellStyle name="超链接" xfId="395" builtinId="8" hidden="1"/>
    <cellStyle name="超链接" xfId="72" builtinId="8" hidden="1"/>
    <cellStyle name="超链接" xfId="398" builtinId="8" hidden="1"/>
    <cellStyle name="超链接" xfId="400" builtinId="8" hidden="1"/>
    <cellStyle name="超链接" xfId="402" builtinId="8" hidden="1"/>
    <cellStyle name="超链接" xfId="404" builtinId="8" hidden="1"/>
    <cellStyle name="超链接" xfId="406" builtinId="8" hidden="1"/>
    <cellStyle name="超链接" xfId="408" builtinId="8" hidden="1"/>
    <cellStyle name="超链接" xfId="410" builtinId="8" hidden="1"/>
    <cellStyle name="超链接" xfId="412" builtinId="8" hidden="1"/>
    <cellStyle name="超链接" xfId="414" builtinId="8" hidden="1"/>
    <cellStyle name="超链接" xfId="416" builtinId="8" hidden="1"/>
    <cellStyle name="超链接" xfId="418" builtinId="8" hidden="1"/>
    <cellStyle name="超链接" xfId="420" builtinId="8" hidden="1"/>
    <cellStyle name="超链接" xfId="422" builtinId="8" hidden="1"/>
    <cellStyle name="超链接" xfId="424" builtinId="8" hidden="1"/>
    <cellStyle name="超链接" xfId="426" builtinId="8" hidden="1"/>
    <cellStyle name="超链接" xfId="428" builtinId="8" hidden="1"/>
    <cellStyle name="超链接" xfId="430" builtinId="8" hidden="1"/>
    <cellStyle name="超链接" xfId="432" builtinId="8" hidden="1"/>
    <cellStyle name="超链接" xfId="434" builtinId="8" hidden="1"/>
    <cellStyle name="超链接" xfId="436" builtinId="8" hidden="1"/>
    <cellStyle name="超链接" xfId="438" builtinId="8" hidden="1"/>
    <cellStyle name="超链接" xfId="440" builtinId="8" hidden="1"/>
    <cellStyle name="超链接" xfId="442" builtinId="8" hidden="1"/>
    <cellStyle name="超链接" xfId="445" builtinId="8" hidden="1"/>
    <cellStyle name="超链接" xfId="447" builtinId="8" hidden="1"/>
    <cellStyle name="超链接" xfId="449" builtinId="8" hidden="1"/>
    <cellStyle name="超链接" xfId="451" builtinId="8" hidden="1"/>
    <cellStyle name="超链接" xfId="453" builtinId="8" hidden="1"/>
    <cellStyle name="超链接" xfId="455" builtinId="8" hidden="1"/>
    <cellStyle name="超链接" xfId="457" builtinId="8" hidden="1"/>
    <cellStyle name="超链接" xfId="459" builtinId="8" hidden="1"/>
    <cellStyle name="超链接" xfId="461" builtinId="8" hidden="1"/>
    <cellStyle name="超链接" xfId="463" builtinId="8" hidden="1"/>
    <cellStyle name="超链接" xfId="465" builtinId="8" hidden="1"/>
    <cellStyle name="超链接" xfId="467" builtinId="8" hidden="1"/>
    <cellStyle name="超链接" xfId="469" builtinId="8" hidden="1"/>
    <cellStyle name="超链接" xfId="471" builtinId="8" hidden="1"/>
    <cellStyle name="超链接" xfId="473" builtinId="8" hidden="1"/>
    <cellStyle name="超链接" xfId="475" builtinId="8" hidden="1"/>
    <cellStyle name="超链接" xfId="477" builtinId="8" hidden="1"/>
    <cellStyle name="超链接" xfId="479" builtinId="8" hidden="1"/>
    <cellStyle name="超链接" xfId="481" builtinId="8" hidden="1"/>
    <cellStyle name="超链接" xfId="483" builtinId="8" hidden="1"/>
    <cellStyle name="超链接" xfId="485" builtinId="8" hidden="1"/>
    <cellStyle name="超链接" xfId="487" builtinId="8" hidden="1"/>
    <cellStyle name="超链接" xfId="259" builtinId="8" hidden="1"/>
    <cellStyle name="超链接" xfId="490" builtinId="8" hidden="1"/>
    <cellStyle name="超链接" xfId="492" builtinId="8" hidden="1"/>
    <cellStyle name="超链接" xfId="494" builtinId="8" hidden="1"/>
    <cellStyle name="超链接" xfId="496" builtinId="8" hidden="1"/>
    <cellStyle name="超链接" xfId="498" builtinId="8" hidden="1"/>
    <cellStyle name="超链接" xfId="500" builtinId="8" hidden="1"/>
    <cellStyle name="超链接" xfId="502" builtinId="8" hidden="1"/>
    <cellStyle name="超链接" xfId="504" builtinId="8" hidden="1"/>
    <cellStyle name="超链接" xfId="506" builtinId="8" hidden="1"/>
    <cellStyle name="超链接" xfId="508" builtinId="8" hidden="1"/>
    <cellStyle name="超链接" xfId="510" builtinId="8" hidden="1"/>
    <cellStyle name="超链接" xfId="512" builtinId="8" hidden="1"/>
    <cellStyle name="超链接" xfId="514" builtinId="8" hidden="1"/>
    <cellStyle name="超链接" xfId="516" builtinId="8" hidden="1"/>
    <cellStyle name="超链接" xfId="518" builtinId="8" hidden="1"/>
    <cellStyle name="超链接" xfId="520" builtinId="8" hidden="1"/>
    <cellStyle name="超链接" xfId="522" builtinId="8" hidden="1"/>
    <cellStyle name="超链接" xfId="524" builtinId="8" hidden="1"/>
    <cellStyle name="超链接" xfId="526" builtinId="8" hidden="1"/>
    <cellStyle name="超链接" xfId="528" builtinId="8" hidden="1"/>
    <cellStyle name="超链接" xfId="530" builtinId="8" hidden="1"/>
    <cellStyle name="超链接" xfId="532" builtinId="8" hidden="1"/>
    <cellStyle name="超链接" xfId="534" builtinId="8" hidden="1"/>
    <cellStyle name="超链接" xfId="536" builtinId="8" hidden="1"/>
    <cellStyle name="超链接" xfId="538" builtinId="8" hidden="1"/>
    <cellStyle name="超链接" xfId="540" builtinId="8" hidden="1"/>
    <cellStyle name="超链接" xfId="542" builtinId="8" hidden="1"/>
    <cellStyle name="超链接" xfId="544" builtinId="8" hidden="1"/>
    <cellStyle name="超链接" xfId="546" builtinId="8" hidden="1"/>
    <cellStyle name="超链接" xfId="548" builtinId="8" hidden="1"/>
    <cellStyle name="超链接" xfId="550" builtinId="8" hidden="1"/>
    <cellStyle name="超链接" xfId="552" builtinId="8" hidden="1"/>
    <cellStyle name="超链接" xfId="554" builtinId="8" hidden="1"/>
    <cellStyle name="超链接" xfId="556" builtinId="8" hidden="1"/>
    <cellStyle name="超链接" xfId="558" builtinId="8" hidden="1"/>
    <cellStyle name="超链接" xfId="560" builtinId="8" hidden="1"/>
    <cellStyle name="超链接" xfId="562" builtinId="8" hidden="1"/>
    <cellStyle name="超链接" xfId="564" builtinId="8" hidden="1"/>
    <cellStyle name="超链接" xfId="566" builtinId="8" hidden="1"/>
    <cellStyle name="超链接" xfId="568" builtinId="8" hidden="1"/>
    <cellStyle name="超链接" xfId="570" builtinId="8" hidden="1"/>
    <cellStyle name="超链接" xfId="572" builtinId="8" hidden="1"/>
    <cellStyle name="超链接" xfId="574" builtinId="8" hidden="1"/>
    <cellStyle name="超链接" xfId="576" builtinId="8" hidden="1"/>
    <cellStyle name="超链接" xfId="578" builtinId="8" hidden="1"/>
    <cellStyle name="超链接" xfId="73" builtinId="8" hidden="1"/>
    <cellStyle name="超链接" xfId="581" builtinId="8" hidden="1"/>
    <cellStyle name="超链接" xfId="583" builtinId="8" hidden="1"/>
    <cellStyle name="超链接" xfId="585" builtinId="8" hidden="1"/>
    <cellStyle name="超链接" xfId="587" builtinId="8" hidden="1"/>
    <cellStyle name="超链接" xfId="589" builtinId="8" hidden="1"/>
    <cellStyle name="超链接" xfId="591" builtinId="8" hidden="1"/>
    <cellStyle name="超链接" xfId="593" builtinId="8" hidden="1"/>
    <cellStyle name="超链接" xfId="595" builtinId="8" hidden="1"/>
    <cellStyle name="超链接" xfId="597" builtinId="8" hidden="1"/>
    <cellStyle name="超链接" xfId="599" builtinId="8" hidden="1"/>
    <cellStyle name="超链接" xfId="601" builtinId="8" hidden="1"/>
    <cellStyle name="超链接" xfId="603" builtinId="8" hidden="1"/>
    <cellStyle name="超链接" xfId="605" builtinId="8" hidden="1"/>
    <cellStyle name="超链接" xfId="607" builtinId="8" hidden="1"/>
    <cellStyle name="超链接" xfId="609" builtinId="8" hidden="1"/>
    <cellStyle name="超链接" xfId="611" builtinId="8" hidden="1"/>
    <cellStyle name="超链接" xfId="613" builtinId="8" hidden="1"/>
    <cellStyle name="超链接" xfId="615" builtinId="8" hidden="1"/>
    <cellStyle name="超链接" xfId="617" builtinId="8" hidden="1"/>
    <cellStyle name="超链接" xfId="619" builtinId="8" hidden="1"/>
    <cellStyle name="超链接" xfId="621" builtinId="8" hidden="1"/>
    <cellStyle name="超链接" xfId="623" builtinId="8" hidden="1"/>
    <cellStyle name="超链接" xfId="70" builtinId="8" hidden="1"/>
    <cellStyle name="超链接" xfId="626" builtinId="8" hidden="1"/>
    <cellStyle name="超链接" xfId="628" builtinId="8" hidden="1"/>
    <cellStyle name="超链接" xfId="630" builtinId="8" hidden="1"/>
    <cellStyle name="超链接" xfId="632" builtinId="8" hidden="1"/>
    <cellStyle name="超链接" xfId="634" builtinId="8" hidden="1"/>
    <cellStyle name="超链接" xfId="636" builtinId="8" hidden="1"/>
    <cellStyle name="超链接" xfId="638" builtinId="8" hidden="1"/>
    <cellStyle name="超链接" xfId="640" builtinId="8" hidden="1"/>
    <cellStyle name="超链接" xfId="642" builtinId="8" hidden="1"/>
    <cellStyle name="超链接" xfId="644" builtinId="8" hidden="1"/>
    <cellStyle name="超链接" xfId="646" builtinId="8" hidden="1"/>
    <cellStyle name="超链接" xfId="648" builtinId="8" hidden="1"/>
    <cellStyle name="超链接" xfId="650" builtinId="8" hidden="1"/>
    <cellStyle name="超链接" xfId="652" builtinId="8" hidden="1"/>
    <cellStyle name="超链接" xfId="654" builtinId="8" hidden="1"/>
    <cellStyle name="超链接" xfId="656" builtinId="8" hidden="1"/>
    <cellStyle name="超链接" xfId="658" builtinId="8" hidden="1"/>
    <cellStyle name="超链接" xfId="660" builtinId="8" hidden="1"/>
    <cellStyle name="超链接" xfId="662" builtinId="8" hidden="1"/>
    <cellStyle name="超链接" xfId="664" builtinId="8" hidden="1"/>
    <cellStyle name="超链接" xfId="666" builtinId="8" hidden="1"/>
    <cellStyle name="超链接" xfId="668" builtinId="8" hidden="1"/>
    <cellStyle name="超链接" xfId="671" builtinId="8" hidden="1"/>
    <cellStyle name="超链接" xfId="673" builtinId="8" hidden="1"/>
    <cellStyle name="超链接" xfId="675" builtinId="8" hidden="1"/>
    <cellStyle name="超链接" xfId="677" builtinId="8" hidden="1"/>
    <cellStyle name="超链接" xfId="679" builtinId="8" hidden="1"/>
    <cellStyle name="超链接" xfId="681" builtinId="8" hidden="1"/>
    <cellStyle name="超链接" xfId="683" builtinId="8" hidden="1"/>
    <cellStyle name="超链接" xfId="685" builtinId="8" hidden="1"/>
    <cellStyle name="超链接" xfId="687" builtinId="8" hidden="1"/>
    <cellStyle name="超链接" xfId="689" builtinId="8" hidden="1"/>
    <cellStyle name="超链接" xfId="691" builtinId="8" hidden="1"/>
    <cellStyle name="超链接" xfId="693" builtinId="8" hidden="1"/>
    <cellStyle name="超链接" xfId="695" builtinId="8" hidden="1"/>
    <cellStyle name="超链接" xfId="697" builtinId="8" hidden="1"/>
    <cellStyle name="超链接" xfId="699" builtinId="8" hidden="1"/>
    <cellStyle name="超链接" xfId="701" builtinId="8" hidden="1"/>
    <cellStyle name="超链接" xfId="703" builtinId="8" hidden="1"/>
    <cellStyle name="超链接" xfId="705" builtinId="8" hidden="1"/>
    <cellStyle name="超链接" xfId="707" builtinId="8" hidden="1"/>
    <cellStyle name="超链接" xfId="709" builtinId="8" hidden="1"/>
    <cellStyle name="超链接" xfId="711" builtinId="8" hidden="1"/>
    <cellStyle name="超链接" xfId="713" builtinId="8" hidden="1"/>
    <cellStyle name="超链接" xfId="715" builtinId="8" hidden="1"/>
    <cellStyle name="超链接" xfId="76" builtinId="8" hidden="1"/>
    <cellStyle name="超链接" xfId="718" builtinId="8" hidden="1"/>
    <cellStyle name="超链接" xfId="720" builtinId="8" hidden="1"/>
    <cellStyle name="超链接" xfId="722" builtinId="8" hidden="1"/>
    <cellStyle name="超链接" xfId="724" builtinId="8" hidden="1"/>
    <cellStyle name="超链接" xfId="726" builtinId="8" hidden="1"/>
    <cellStyle name="超链接" xfId="728" builtinId="8" hidden="1"/>
    <cellStyle name="超链接" xfId="730" builtinId="8" hidden="1"/>
    <cellStyle name="超链接" xfId="732" builtinId="8" hidden="1"/>
    <cellStyle name="超链接" xfId="734" builtinId="8" hidden="1"/>
    <cellStyle name="超链接" xfId="736" builtinId="8" hidden="1"/>
    <cellStyle name="超链接" xfId="738" builtinId="8" hidden="1"/>
    <cellStyle name="超链接" xfId="740" builtinId="8" hidden="1"/>
    <cellStyle name="超链接" xfId="742" builtinId="8" hidden="1"/>
    <cellStyle name="超链接" xfId="744" builtinId="8" hidden="1"/>
    <cellStyle name="超链接" xfId="746" builtinId="8" hidden="1"/>
    <cellStyle name="超链接" xfId="748" builtinId="8" hidden="1"/>
    <cellStyle name="超链接" xfId="750" builtinId="8" hidden="1"/>
    <cellStyle name="超链接" xfId="752" builtinId="8" hidden="1"/>
    <cellStyle name="超链接" xfId="754" builtinId="8" hidden="1"/>
    <cellStyle name="超链接" xfId="756" builtinId="8" hidden="1"/>
    <cellStyle name="超链接" xfId="758" builtinId="8" hidden="1"/>
    <cellStyle name="超链接" xfId="760" builtinId="8" hidden="1"/>
    <cellStyle name="超链接" xfId="670" builtinId="8" hidden="1"/>
    <cellStyle name="超链接" xfId="763" builtinId="8" hidden="1"/>
    <cellStyle name="超链接" xfId="765" builtinId="8" hidden="1"/>
    <cellStyle name="超链接" xfId="767" builtinId="8" hidden="1"/>
    <cellStyle name="超链接" xfId="769" builtinId="8" hidden="1"/>
    <cellStyle name="超链接" xfId="771" builtinId="8" hidden="1"/>
    <cellStyle name="超链接" xfId="773" builtinId="8" hidden="1"/>
    <cellStyle name="超链接" xfId="775" builtinId="8" hidden="1"/>
    <cellStyle name="超链接" xfId="777" builtinId="8" hidden="1"/>
    <cellStyle name="超链接" xfId="779" builtinId="8" hidden="1"/>
    <cellStyle name="超链接" xfId="781" builtinId="8" hidden="1"/>
    <cellStyle name="超链接" xfId="783" builtinId="8" hidden="1"/>
    <cellStyle name="超链接" xfId="785" builtinId="8" hidden="1"/>
    <cellStyle name="超链接" xfId="787" builtinId="8" hidden="1"/>
    <cellStyle name="超链接" xfId="789" builtinId="8" hidden="1"/>
    <cellStyle name="超链接" xfId="791" builtinId="8" hidden="1"/>
    <cellStyle name="超链接" xfId="793" builtinId="8" hidden="1"/>
    <cellStyle name="超链接" xfId="795" builtinId="8" hidden="1"/>
    <cellStyle name="超链接" xfId="797" builtinId="8" hidden="1"/>
    <cellStyle name="超链接" xfId="799" builtinId="8" hidden="1"/>
    <cellStyle name="超链接" xfId="801" builtinId="8" hidden="1"/>
    <cellStyle name="超链接" xfId="803" builtinId="8" hidden="1"/>
    <cellStyle name="超链接" xfId="805" builtinId="8" hidden="1"/>
    <cellStyle name="超链接" xfId="444" builtinId="8" hidden="1"/>
    <cellStyle name="超链接" xfId="808" builtinId="8" hidden="1"/>
    <cellStyle name="超链接" xfId="810" builtinId="8" hidden="1"/>
    <cellStyle name="超链接" xfId="812" builtinId="8" hidden="1"/>
    <cellStyle name="超链接" xfId="814" builtinId="8" hidden="1"/>
    <cellStyle name="超链接" xfId="816" builtinId="8" hidden="1"/>
    <cellStyle name="超链接" xfId="818" builtinId="8" hidden="1"/>
    <cellStyle name="超链接" xfId="820" builtinId="8" hidden="1"/>
    <cellStyle name="超链接" xfId="822" builtinId="8" hidden="1"/>
    <cellStyle name="超链接" xfId="824" builtinId="8" hidden="1"/>
    <cellStyle name="超链接" xfId="826" builtinId="8" hidden="1"/>
    <cellStyle name="超链接" xfId="828" builtinId="8" hidden="1"/>
    <cellStyle name="超链接" xfId="830" builtinId="8" hidden="1"/>
    <cellStyle name="超链接" xfId="832" builtinId="8" hidden="1"/>
    <cellStyle name="超链接" xfId="834" builtinId="8" hidden="1"/>
    <cellStyle name="超链接" xfId="836" builtinId="8" hidden="1"/>
    <cellStyle name="超链接" xfId="838" builtinId="8" hidden="1"/>
    <cellStyle name="超链接" xfId="840" builtinId="8" hidden="1"/>
    <cellStyle name="超链接" xfId="842" builtinId="8" hidden="1"/>
    <cellStyle name="超链接" xfId="844" builtinId="8" hidden="1"/>
    <cellStyle name="超链接" xfId="846" builtinId="8" hidden="1"/>
    <cellStyle name="超链接" xfId="848" builtinId="8" hidden="1"/>
    <cellStyle name="超链接" xfId="850" builtinId="8" hidden="1"/>
    <cellStyle name="超链接" xfId="853" builtinId="8" hidden="1"/>
    <cellStyle name="超链接" xfId="855" builtinId="8" hidden="1"/>
    <cellStyle name="超链接" xfId="857" builtinId="8" hidden="1"/>
    <cellStyle name="超链接" xfId="859" builtinId="8" hidden="1"/>
    <cellStyle name="超链接" xfId="861" builtinId="8" hidden="1"/>
    <cellStyle name="超链接" xfId="863" builtinId="8" hidden="1"/>
    <cellStyle name="超链接" xfId="865" builtinId="8" hidden="1"/>
    <cellStyle name="超链接" xfId="867" builtinId="8" hidden="1"/>
    <cellStyle name="超链接" xfId="869" builtinId="8" hidden="1"/>
    <cellStyle name="超链接" xfId="871" builtinId="8" hidden="1"/>
    <cellStyle name="超链接" xfId="873" builtinId="8" hidden="1"/>
    <cellStyle name="超链接" xfId="875" builtinId="8" hidden="1"/>
    <cellStyle name="超链接" xfId="878" builtinId="8" hidden="1"/>
    <cellStyle name="超链接" xfId="880" builtinId="8" hidden="1"/>
    <cellStyle name="超链接" xfId="882" builtinId="8" hidden="1"/>
    <cellStyle name="超链接" xfId="884" builtinId="8" hidden="1"/>
    <cellStyle name="超链接" xfId="886" builtinId="8" hidden="1"/>
    <cellStyle name="超链接" xfId="888" builtinId="8" hidden="1"/>
    <cellStyle name="超链接" xfId="890" builtinId="8" hidden="1"/>
    <cellStyle name="超链接" xfId="892" builtinId="8" hidden="1"/>
    <cellStyle name="超链接" xfId="894" builtinId="8" hidden="1"/>
    <cellStyle name="超链接" xfId="896" builtinId="8" hidden="1"/>
    <cellStyle name="超链接" xfId="898" builtinId="8" hidden="1"/>
    <cellStyle name="超链接" xfId="900" builtinId="8" hidden="1"/>
    <cellStyle name="超链接" xfId="902" builtinId="8" hidden="1"/>
    <cellStyle name="超链接" xfId="904" builtinId="8" hidden="1"/>
    <cellStyle name="超链接" xfId="906" builtinId="8" hidden="1"/>
    <cellStyle name="超链接" xfId="908" builtinId="8" hidden="1"/>
    <cellStyle name="超链接" xfId="910" builtinId="8" hidden="1"/>
    <cellStyle name="超链接" xfId="912" builtinId="8" hidden="1"/>
    <cellStyle name="超链接" xfId="914" builtinId="8" hidden="1"/>
    <cellStyle name="超链接" xfId="916" builtinId="8" hidden="1"/>
    <cellStyle name="超链接" xfId="918" builtinId="8" hidden="1"/>
    <cellStyle name="超链接" xfId="920" builtinId="8" hidden="1"/>
    <cellStyle name="超链接" xfId="922" builtinId="8" hidden="1"/>
    <cellStyle name="超链接" xfId="924" builtinId="8" hidden="1"/>
    <cellStyle name="超链接" xfId="926" builtinId="8" hidden="1"/>
    <cellStyle name="超链接" xfId="928" builtinId="8" hidden="1"/>
    <cellStyle name="超链接" xfId="930" builtinId="8" hidden="1"/>
    <cellStyle name="超链接" xfId="932" builtinId="8" hidden="1"/>
    <cellStyle name="超链接" xfId="934" builtinId="8" hidden="1"/>
    <cellStyle name="超链接" xfId="936" builtinId="8" hidden="1"/>
    <cellStyle name="超链接" xfId="938" builtinId="8" hidden="1"/>
    <cellStyle name="超链接" xfId="940" builtinId="8" hidden="1"/>
    <cellStyle name="超链接" xfId="942" builtinId="8" hidden="1"/>
    <cellStyle name="超链接" xfId="944" builtinId="8" hidden="1"/>
    <cellStyle name="超链接" xfId="946" builtinId="8" hidden="1"/>
    <cellStyle name="超链接" xfId="948" builtinId="8" hidden="1"/>
    <cellStyle name="超链接" xfId="950" builtinId="8" hidden="1"/>
    <cellStyle name="超链接" xfId="952" builtinId="8" hidden="1"/>
    <cellStyle name="超链接" xfId="954" builtinId="8" hidden="1"/>
    <cellStyle name="超链接" xfId="956" builtinId="8" hidden="1"/>
    <cellStyle name="超链接" xfId="958" builtinId="8" hidden="1"/>
    <cellStyle name="超链接" xfId="960" builtinId="8" hidden="1"/>
    <cellStyle name="超链接" xfId="962" builtinId="8" hidden="1"/>
    <cellStyle name="超链接" xfId="964" builtinId="8" hidden="1"/>
    <cellStyle name="超链接" xfId="966" builtinId="8" hidden="1"/>
    <cellStyle name="超链接" xfId="968" builtinId="8" hidden="1"/>
    <cellStyle name="超链接" xfId="970" builtinId="8" hidden="1"/>
    <cellStyle name="超链接" xfId="972" builtinId="8" hidden="1"/>
    <cellStyle name="超链接" xfId="974" builtinId="8" hidden="1"/>
    <cellStyle name="超链接" xfId="976" builtinId="8" hidden="1"/>
    <cellStyle name="超链接" xfId="978" builtinId="8" hidden="1"/>
    <cellStyle name="超链接" xfId="980" builtinId="8" hidden="1"/>
    <cellStyle name="超链接" xfId="982" builtinId="8" hidden="1"/>
    <cellStyle name="超链接" xfId="984" builtinId="8" hidden="1"/>
    <cellStyle name="超链接" xfId="986" builtinId="8" hidden="1"/>
    <cellStyle name="超链接" xfId="988" builtinId="8" hidden="1"/>
    <cellStyle name="超链接" xfId="990" builtinId="8" hidden="1"/>
    <cellStyle name="超链接" xfId="992" builtinId="8" hidden="1"/>
    <cellStyle name="超链接" xfId="994" builtinId="8" hidden="1"/>
    <cellStyle name="超链接" xfId="996" builtinId="8" hidden="1"/>
    <cellStyle name="超链接" xfId="998" builtinId="8" hidden="1"/>
    <cellStyle name="超链接" xfId="1000" builtinId="8" hidden="1"/>
    <cellStyle name="超链接" xfId="1002" builtinId="8" hidden="1"/>
    <cellStyle name="超链接" xfId="1004" builtinId="8" hidden="1"/>
    <cellStyle name="超链接" xfId="1006" builtinId="8" hidden="1"/>
    <cellStyle name="超链接" xfId="1008" builtinId="8" hidden="1"/>
    <cellStyle name="超链接" xfId="1010" builtinId="8" hidden="1"/>
    <cellStyle name="超链接" xfId="1012" builtinId="8" hidden="1"/>
    <cellStyle name="超链接" xfId="1014" builtinId="8" hidden="1"/>
    <cellStyle name="超链接" xfId="1016" builtinId="8" hidden="1"/>
    <cellStyle name="超链接" xfId="1018" builtinId="8" hidden="1"/>
    <cellStyle name="超链接" xfId="1020" builtinId="8" hidden="1"/>
    <cellStyle name="超链接" xfId="1022" builtinId="8" hidden="1"/>
    <cellStyle name="超链接" xfId="1024" builtinId="8" hidden="1"/>
    <cellStyle name="超链接" xfId="1026" builtinId="8" hidden="1"/>
    <cellStyle name="超链接" xfId="1028" builtinId="8" hidden="1"/>
    <cellStyle name="超链接" xfId="1030" builtinId="8" hidden="1"/>
    <cellStyle name="超链接" xfId="1032" builtinId="8" hidden="1"/>
    <cellStyle name="超链接" xfId="1034" builtinId="8" hidden="1"/>
    <cellStyle name="超链接" xfId="1036" builtinId="8" hidden="1"/>
    <cellStyle name="超链接" xfId="1038" builtinId="8" hidden="1"/>
    <cellStyle name="超链接" xfId="1040" builtinId="8" hidden="1"/>
    <cellStyle name="超链接" xfId="1042" builtinId="8" hidden="1"/>
    <cellStyle name="超链接" xfId="1044" builtinId="8" hidden="1"/>
    <cellStyle name="超链接" xfId="1046" builtinId="8" hidden="1"/>
    <cellStyle name="超链接" xfId="1048" builtinId="8" hidden="1"/>
    <cellStyle name="超链接" xfId="1050" builtinId="8" hidden="1"/>
    <cellStyle name="超链接" xfId="1052" builtinId="8" hidden="1"/>
    <cellStyle name="超链接" xfId="1054" builtinId="8" hidden="1"/>
    <cellStyle name="超链接" xfId="1056" builtinId="8" hidden="1"/>
    <cellStyle name="超链接" xfId="1058" builtinId="8" hidden="1"/>
    <cellStyle name="超链接" xfId="1060" builtinId="8" hidden="1"/>
    <cellStyle name="超链接" xfId="1062" builtinId="8" hidden="1"/>
    <cellStyle name="超链接" xfId="1064" builtinId="8" hidden="1"/>
    <cellStyle name="超链接" xfId="1066" builtinId="8" hidden="1"/>
    <cellStyle name="超链接" xfId="1068" builtinId="8" hidden="1"/>
    <cellStyle name="超链接" xfId="1070" builtinId="8" hidden="1"/>
    <cellStyle name="超链接" xfId="1072" builtinId="8" hidden="1"/>
    <cellStyle name="超链接" xfId="1074" builtinId="8" hidden="1"/>
    <cellStyle name="超链接" xfId="1076" builtinId="8" hidden="1"/>
    <cellStyle name="超链接" xfId="1078" builtinId="8" hidden="1"/>
    <cellStyle name="超链接" xfId="1080" builtinId="8" hidden="1"/>
    <cellStyle name="超链接" xfId="1082" builtinId="8" hidden="1"/>
    <cellStyle name="好_立式水上摩托竞速赛成绩表" xfId="14"/>
    <cellStyle name="好_立式水上摩托竞速赛-竞速赛第二轮成绩表" xfId="15"/>
    <cellStyle name="好_团体接力赛成绩表" xfId="16"/>
    <cellStyle name="好_中国方程式竞速赛-竞速赛第三轮成绩表" xfId="17"/>
    <cellStyle name="好_中国方程式竞速赛总成绩表" xfId="18"/>
    <cellStyle name="好_坐式水上摩托竞速赛-竞速赛第二轮成绩表" xfId="19"/>
    <cellStyle name="好_坐式水上摩托竞速赛总成绩表" xfId="20"/>
    <cellStyle name="已访问的超链接" xfId="24" builtinId="9" hidden="1"/>
    <cellStyle name="已访问的超链接" xfId="27" builtinId="9" hidden="1"/>
    <cellStyle name="已访问的超链接" xfId="29" builtinId="9" hidden="1"/>
    <cellStyle name="已访问的超链接" xfId="31" builtinId="9" hidden="1"/>
    <cellStyle name="已访问的超链接" xfId="33" builtinId="9" hidden="1"/>
    <cellStyle name="已访问的超链接" xfId="35" builtinId="9" hidden="1"/>
    <cellStyle name="已访问的超链接" xfId="37" builtinId="9" hidden="1"/>
    <cellStyle name="已访问的超链接" xfId="39" builtinId="9" hidden="1"/>
    <cellStyle name="已访问的超链接" xfId="41" builtinId="9" hidden="1"/>
    <cellStyle name="已访问的超链接" xfId="43" builtinId="9" hidden="1"/>
    <cellStyle name="已访问的超链接" xfId="45" builtinId="9" hidden="1"/>
    <cellStyle name="已访问的超链接" xfId="47" builtinId="9" hidden="1"/>
    <cellStyle name="已访问的超链接" xfId="49" builtinId="9" hidden="1"/>
    <cellStyle name="已访问的超链接" xfId="51" builtinId="9" hidden="1"/>
    <cellStyle name="已访问的超链接" xfId="53" builtinId="9" hidden="1"/>
    <cellStyle name="已访问的超链接" xfId="55" builtinId="9" hidden="1"/>
    <cellStyle name="已访问的超链接" xfId="57" builtinId="9" hidden="1"/>
    <cellStyle name="已访问的超链接" xfId="59" builtinId="9" hidden="1"/>
    <cellStyle name="已访问的超链接" xfId="61" builtinId="9" hidden="1"/>
    <cellStyle name="已访问的超链接" xfId="63" builtinId="9" hidden="1"/>
    <cellStyle name="已访问的超链接" xfId="65" builtinId="9" hidden="1"/>
    <cellStyle name="已访问的超链接" xfId="67" builtinId="9" hidden="1"/>
    <cellStyle name="已访问的超链接" xfId="69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3" builtinId="9" hidden="1"/>
    <cellStyle name="已访问的超链接" xfId="125" builtinId="9" hidden="1"/>
    <cellStyle name="已访问的超链接" xfId="127" builtinId="9" hidden="1"/>
    <cellStyle name="已访问的超链接" xfId="129" builtinId="9" hidden="1"/>
    <cellStyle name="已访问的超链接" xfId="131" builtinId="9" hidden="1"/>
    <cellStyle name="已访问的超链接" xfId="133" builtinId="9" hidden="1"/>
    <cellStyle name="已访问的超链接" xfId="135" builtinId="9" hidden="1"/>
    <cellStyle name="已访问的超链接" xfId="137" builtinId="9" hidden="1"/>
    <cellStyle name="已访问的超链接" xfId="139" builtinId="9" hidden="1"/>
    <cellStyle name="已访问的超链接" xfId="141" builtinId="9" hidden="1"/>
    <cellStyle name="已访问的超链接" xfId="143" builtinId="9" hidden="1"/>
    <cellStyle name="已访问的超链接" xfId="145" builtinId="9" hidden="1"/>
    <cellStyle name="已访问的超链接" xfId="147" builtinId="9" hidden="1"/>
    <cellStyle name="已访问的超链接" xfId="149" builtinId="9" hidden="1"/>
    <cellStyle name="已访问的超链接" xfId="151" builtinId="9" hidden="1"/>
    <cellStyle name="已访问的超链接" xfId="153" builtinId="9" hidden="1"/>
    <cellStyle name="已访问的超链接" xfId="155" builtinId="9" hidden="1"/>
    <cellStyle name="已访问的超链接" xfId="157" builtinId="9" hidden="1"/>
    <cellStyle name="已访问的超链接" xfId="159" builtinId="9" hidden="1"/>
    <cellStyle name="已访问的超链接" xfId="161" builtinId="9" hidden="1"/>
    <cellStyle name="已访问的超链接" xfId="163" builtinId="9" hidden="1"/>
    <cellStyle name="已访问的超链接" xfId="165" builtinId="9" hidden="1"/>
    <cellStyle name="已访问的超链接" xfId="167" builtinId="9" hidden="1"/>
    <cellStyle name="已访问的超链接" xfId="168" builtinId="9" hidden="1"/>
    <cellStyle name="已访问的超链接" xfId="170" builtinId="9" hidden="1"/>
    <cellStyle name="已访问的超链接" xfId="172" builtinId="9" hidden="1"/>
    <cellStyle name="已访问的超链接" xfId="174" builtinId="9" hidden="1"/>
    <cellStyle name="已访问的超链接" xfId="176" builtinId="9" hidden="1"/>
    <cellStyle name="已访问的超链接" xfId="178" builtinId="9" hidden="1"/>
    <cellStyle name="已访问的超链接" xfId="180" builtinId="9" hidden="1"/>
    <cellStyle name="已访问的超链接" xfId="182" builtinId="9" hidden="1"/>
    <cellStyle name="已访问的超链接" xfId="184" builtinId="9" hidden="1"/>
    <cellStyle name="已访问的超链接" xfId="186" builtinId="9" hidden="1"/>
    <cellStyle name="已访问的超链接" xfId="188" builtinId="9" hidden="1"/>
    <cellStyle name="已访问的超链接" xfId="190" builtinId="9" hidden="1"/>
    <cellStyle name="已访问的超链接" xfId="192" builtinId="9" hidden="1"/>
    <cellStyle name="已访问的超链接" xfId="194" builtinId="9" hidden="1"/>
    <cellStyle name="已访问的超链接" xfId="196" builtinId="9" hidden="1"/>
    <cellStyle name="已访问的超链接" xfId="198" builtinId="9" hidden="1"/>
    <cellStyle name="已访问的超链接" xfId="200" builtinId="9" hidden="1"/>
    <cellStyle name="已访问的超链接" xfId="202" builtinId="9" hidden="1"/>
    <cellStyle name="已访问的超链接" xfId="204" builtinId="9" hidden="1"/>
    <cellStyle name="已访问的超链接" xfId="206" builtinId="9" hidden="1"/>
    <cellStyle name="已访问的超链接" xfId="208" builtinId="9" hidden="1"/>
    <cellStyle name="已访问的超链接" xfId="210" builtinId="9" hidden="1"/>
    <cellStyle name="已访问的超链接" xfId="212" builtinId="9" hidden="1"/>
    <cellStyle name="已访问的超链接" xfId="213" builtinId="9" hidden="1"/>
    <cellStyle name="已访问的超链接" xfId="215" builtinId="9" hidden="1"/>
    <cellStyle name="已访问的超链接" xfId="217" builtinId="9" hidden="1"/>
    <cellStyle name="已访问的超链接" xfId="219" builtinId="9" hidden="1"/>
    <cellStyle name="已访问的超链接" xfId="221" builtinId="9" hidden="1"/>
    <cellStyle name="已访问的超链接" xfId="223" builtinId="9" hidden="1"/>
    <cellStyle name="已访问的超链接" xfId="225" builtinId="9" hidden="1"/>
    <cellStyle name="已访问的超链接" xfId="227" builtinId="9" hidden="1"/>
    <cellStyle name="已访问的超链接" xfId="229" builtinId="9" hidden="1"/>
    <cellStyle name="已访问的超链接" xfId="231" builtinId="9" hidden="1"/>
    <cellStyle name="已访问的超链接" xfId="233" builtinId="9" hidden="1"/>
    <cellStyle name="已访问的超链接" xfId="235" builtinId="9" hidden="1"/>
    <cellStyle name="已访问的超链接" xfId="237" builtinId="9" hidden="1"/>
    <cellStyle name="已访问的超链接" xfId="239" builtinId="9" hidden="1"/>
    <cellStyle name="已访问的超链接" xfId="241" builtinId="9" hidden="1"/>
    <cellStyle name="已访问的超链接" xfId="243" builtinId="9" hidden="1"/>
    <cellStyle name="已访问的超链接" xfId="245" builtinId="9" hidden="1"/>
    <cellStyle name="已访问的超链接" xfId="247" builtinId="9" hidden="1"/>
    <cellStyle name="已访问的超链接" xfId="249" builtinId="9" hidden="1"/>
    <cellStyle name="已访问的超链接" xfId="251" builtinId="9" hidden="1"/>
    <cellStyle name="已访问的超链接" xfId="253" builtinId="9" hidden="1"/>
    <cellStyle name="已访问的超链接" xfId="255" builtinId="9" hidden="1"/>
    <cellStyle name="已访问的超链接" xfId="257" builtinId="9" hidden="1"/>
    <cellStyle name="已访问的超链接" xfId="261" builtinId="9" hidden="1"/>
    <cellStyle name="已访问的超链接" xfId="263" builtinId="9" hidden="1"/>
    <cellStyle name="已访问的超链接" xfId="265" builtinId="9" hidden="1"/>
    <cellStyle name="已访问的超链接" xfId="267" builtinId="9" hidden="1"/>
    <cellStyle name="已访问的超链接" xfId="269" builtinId="9" hidden="1"/>
    <cellStyle name="已访问的超链接" xfId="271" builtinId="9" hidden="1"/>
    <cellStyle name="已访问的超链接" xfId="273" builtinId="9" hidden="1"/>
    <cellStyle name="已访问的超链接" xfId="275" builtinId="9" hidden="1"/>
    <cellStyle name="已访问的超链接" xfId="277" builtinId="9" hidden="1"/>
    <cellStyle name="已访问的超链接" xfId="279" builtinId="9" hidden="1"/>
    <cellStyle name="已访问的超链接" xfId="281" builtinId="9" hidden="1"/>
    <cellStyle name="已访问的超链接" xfId="283" builtinId="9" hidden="1"/>
    <cellStyle name="已访问的超链接" xfId="285" builtinId="9" hidden="1"/>
    <cellStyle name="已访问的超链接" xfId="287" builtinId="9" hidden="1"/>
    <cellStyle name="已访问的超链接" xfId="289" builtinId="9" hidden="1"/>
    <cellStyle name="已访问的超链接" xfId="291" builtinId="9" hidden="1"/>
    <cellStyle name="已访问的超链接" xfId="293" builtinId="9" hidden="1"/>
    <cellStyle name="已访问的超链接" xfId="295" builtinId="9" hidden="1"/>
    <cellStyle name="已访问的超链接" xfId="297" builtinId="9" hidden="1"/>
    <cellStyle name="已访问的超链接" xfId="299" builtinId="9" hidden="1"/>
    <cellStyle name="已访问的超链接" xfId="301" builtinId="9" hidden="1"/>
    <cellStyle name="已访问的超链接" xfId="303" builtinId="9" hidden="1"/>
    <cellStyle name="已访问的超链接" xfId="305" builtinId="9" hidden="1"/>
    <cellStyle name="已访问的超链接" xfId="307" builtinId="9" hidden="1"/>
    <cellStyle name="已访问的超链接" xfId="309" builtinId="9" hidden="1"/>
    <cellStyle name="已访问的超链接" xfId="311" builtinId="9" hidden="1"/>
    <cellStyle name="已访问的超链接" xfId="313" builtinId="9" hidden="1"/>
    <cellStyle name="已访问的超链接" xfId="315" builtinId="9" hidden="1"/>
    <cellStyle name="已访问的超链接" xfId="317" builtinId="9" hidden="1"/>
    <cellStyle name="已访问的超链接" xfId="319" builtinId="9" hidden="1"/>
    <cellStyle name="已访问的超链接" xfId="321" builtinId="9" hidden="1"/>
    <cellStyle name="已访问的超链接" xfId="323" builtinId="9" hidden="1"/>
    <cellStyle name="已访问的超链接" xfId="325" builtinId="9" hidden="1"/>
    <cellStyle name="已访问的超链接" xfId="327" builtinId="9" hidden="1"/>
    <cellStyle name="已访问的超链接" xfId="329" builtinId="9" hidden="1"/>
    <cellStyle name="已访问的超链接" xfId="331" builtinId="9" hidden="1"/>
    <cellStyle name="已访问的超链接" xfId="333" builtinId="9" hidden="1"/>
    <cellStyle name="已访问的超链接" xfId="335" builtinId="9" hidden="1"/>
    <cellStyle name="已访问的超链接" xfId="337" builtinId="9" hidden="1"/>
    <cellStyle name="已访问的超链接" xfId="339" builtinId="9" hidden="1"/>
    <cellStyle name="已访问的超链接" xfId="341" builtinId="9" hidden="1"/>
    <cellStyle name="已访问的超链接" xfId="343" builtinId="9" hidden="1"/>
    <cellStyle name="已访问的超链接" xfId="345" builtinId="9" hidden="1"/>
    <cellStyle name="已访问的超链接" xfId="347" builtinId="9" hidden="1"/>
    <cellStyle name="已访问的超链接" xfId="349" builtinId="9" hidden="1"/>
    <cellStyle name="已访问的超链接" xfId="351" builtinId="9" hidden="1"/>
    <cellStyle name="已访问的超链接" xfId="352" builtinId="9" hidden="1"/>
    <cellStyle name="已访问的超链接" xfId="354" builtinId="9" hidden="1"/>
    <cellStyle name="已访问的超链接" xfId="356" builtinId="9" hidden="1"/>
    <cellStyle name="已访问的超链接" xfId="358" builtinId="9" hidden="1"/>
    <cellStyle name="已访问的超链接" xfId="360" builtinId="9" hidden="1"/>
    <cellStyle name="已访问的超链接" xfId="362" builtinId="9" hidden="1"/>
    <cellStyle name="已访问的超链接" xfId="364" builtinId="9" hidden="1"/>
    <cellStyle name="已访问的超链接" xfId="366" builtinId="9" hidden="1"/>
    <cellStyle name="已访问的超链接" xfId="368" builtinId="9" hidden="1"/>
    <cellStyle name="已访问的超链接" xfId="370" builtinId="9" hidden="1"/>
    <cellStyle name="已访问的超链接" xfId="372" builtinId="9" hidden="1"/>
    <cellStyle name="已访问的超链接" xfId="374" builtinId="9" hidden="1"/>
    <cellStyle name="已访问的超链接" xfId="376" builtinId="9" hidden="1"/>
    <cellStyle name="已访问的超链接" xfId="378" builtinId="9" hidden="1"/>
    <cellStyle name="已访问的超链接" xfId="380" builtinId="9" hidden="1"/>
    <cellStyle name="已访问的超链接" xfId="382" builtinId="9" hidden="1"/>
    <cellStyle name="已访问的超链接" xfId="384" builtinId="9" hidden="1"/>
    <cellStyle name="已访问的超链接" xfId="386" builtinId="9" hidden="1"/>
    <cellStyle name="已访问的超链接" xfId="388" builtinId="9" hidden="1"/>
    <cellStyle name="已访问的超链接" xfId="390" builtinId="9" hidden="1"/>
    <cellStyle name="已访问的超链接" xfId="392" builtinId="9" hidden="1"/>
    <cellStyle name="已访问的超链接" xfId="394" builtinId="9" hidden="1"/>
    <cellStyle name="已访问的超链接" xfId="396" builtinId="9" hidden="1"/>
    <cellStyle name="已访问的超链接" xfId="397" builtinId="9" hidden="1"/>
    <cellStyle name="已访问的超链接" xfId="399" builtinId="9" hidden="1"/>
    <cellStyle name="已访问的超链接" xfId="401" builtinId="9" hidden="1"/>
    <cellStyle name="已访问的超链接" xfId="403" builtinId="9" hidden="1"/>
    <cellStyle name="已访问的超链接" xfId="405" builtinId="9" hidden="1"/>
    <cellStyle name="已访问的超链接" xfId="407" builtinId="9" hidden="1"/>
    <cellStyle name="已访问的超链接" xfId="409" builtinId="9" hidden="1"/>
    <cellStyle name="已访问的超链接" xfId="411" builtinId="9" hidden="1"/>
    <cellStyle name="已访问的超链接" xfId="413" builtinId="9" hidden="1"/>
    <cellStyle name="已访问的超链接" xfId="415" builtinId="9" hidden="1"/>
    <cellStyle name="已访问的超链接" xfId="417" builtinId="9" hidden="1"/>
    <cellStyle name="已访问的超链接" xfId="419" builtinId="9" hidden="1"/>
    <cellStyle name="已访问的超链接" xfId="421" builtinId="9" hidden="1"/>
    <cellStyle name="已访问的超链接" xfId="423" builtinId="9" hidden="1"/>
    <cellStyle name="已访问的超链接" xfId="425" builtinId="9" hidden="1"/>
    <cellStyle name="已访问的超链接" xfId="427" builtinId="9" hidden="1"/>
    <cellStyle name="已访问的超链接" xfId="429" builtinId="9" hidden="1"/>
    <cellStyle name="已访问的超链接" xfId="431" builtinId="9" hidden="1"/>
    <cellStyle name="已访问的超链接" xfId="433" builtinId="9" hidden="1"/>
    <cellStyle name="已访问的超链接" xfId="435" builtinId="9" hidden="1"/>
    <cellStyle name="已访问的超链接" xfId="437" builtinId="9" hidden="1"/>
    <cellStyle name="已访问的超链接" xfId="439" builtinId="9" hidden="1"/>
    <cellStyle name="已访问的超链接" xfId="441" builtinId="9" hidden="1"/>
    <cellStyle name="已访问的超链接" xfId="443" builtinId="9" hidden="1"/>
    <cellStyle name="已访问的超链接" xfId="446" builtinId="9" hidden="1"/>
    <cellStyle name="已访问的超链接" xfId="448" builtinId="9" hidden="1"/>
    <cellStyle name="已访问的超链接" xfId="450" builtinId="9" hidden="1"/>
    <cellStyle name="已访问的超链接" xfId="452" builtinId="9" hidden="1"/>
    <cellStyle name="已访问的超链接" xfId="454" builtinId="9" hidden="1"/>
    <cellStyle name="已访问的超链接" xfId="456" builtinId="9" hidden="1"/>
    <cellStyle name="已访问的超链接" xfId="458" builtinId="9" hidden="1"/>
    <cellStyle name="已访问的超链接" xfId="460" builtinId="9" hidden="1"/>
    <cellStyle name="已访问的超链接" xfId="462" builtinId="9" hidden="1"/>
    <cellStyle name="已访问的超链接" xfId="464" builtinId="9" hidden="1"/>
    <cellStyle name="已访问的超链接" xfId="466" builtinId="9" hidden="1"/>
    <cellStyle name="已访问的超链接" xfId="468" builtinId="9" hidden="1"/>
    <cellStyle name="已访问的超链接" xfId="470" builtinId="9" hidden="1"/>
    <cellStyle name="已访问的超链接" xfId="472" builtinId="9" hidden="1"/>
    <cellStyle name="已访问的超链接" xfId="474" builtinId="9" hidden="1"/>
    <cellStyle name="已访问的超链接" xfId="476" builtinId="9" hidden="1"/>
    <cellStyle name="已访问的超链接" xfId="478" builtinId="9" hidden="1"/>
    <cellStyle name="已访问的超链接" xfId="480" builtinId="9" hidden="1"/>
    <cellStyle name="已访问的超链接" xfId="482" builtinId="9" hidden="1"/>
    <cellStyle name="已访问的超链接" xfId="484" builtinId="9" hidden="1"/>
    <cellStyle name="已访问的超链接" xfId="486" builtinId="9" hidden="1"/>
    <cellStyle name="已访问的超链接" xfId="488" builtinId="9" hidden="1"/>
    <cellStyle name="已访问的超链接" xfId="489" builtinId="9" hidden="1"/>
    <cellStyle name="已访问的超链接" xfId="491" builtinId="9" hidden="1"/>
    <cellStyle name="已访问的超链接" xfId="493" builtinId="9" hidden="1"/>
    <cellStyle name="已访问的超链接" xfId="495" builtinId="9" hidden="1"/>
    <cellStyle name="已访问的超链接" xfId="497" builtinId="9" hidden="1"/>
    <cellStyle name="已访问的超链接" xfId="499" builtinId="9" hidden="1"/>
    <cellStyle name="已访问的超链接" xfId="501" builtinId="9" hidden="1"/>
    <cellStyle name="已访问的超链接" xfId="503" builtinId="9" hidden="1"/>
    <cellStyle name="已访问的超链接" xfId="505" builtinId="9" hidden="1"/>
    <cellStyle name="已访问的超链接" xfId="507" builtinId="9" hidden="1"/>
    <cellStyle name="已访问的超链接" xfId="509" builtinId="9" hidden="1"/>
    <cellStyle name="已访问的超链接" xfId="511" builtinId="9" hidden="1"/>
    <cellStyle name="已访问的超链接" xfId="513" builtinId="9" hidden="1"/>
    <cellStyle name="已访问的超链接" xfId="515" builtinId="9" hidden="1"/>
    <cellStyle name="已访问的超链接" xfId="517" builtinId="9" hidden="1"/>
    <cellStyle name="已访问的超链接" xfId="519" builtinId="9" hidden="1"/>
    <cellStyle name="已访问的超链接" xfId="521" builtinId="9" hidden="1"/>
    <cellStyle name="已访问的超链接" xfId="523" builtinId="9" hidden="1"/>
    <cellStyle name="已访问的超链接" xfId="525" builtinId="9" hidden="1"/>
    <cellStyle name="已访问的超链接" xfId="527" builtinId="9" hidden="1"/>
    <cellStyle name="已访问的超链接" xfId="529" builtinId="9" hidden="1"/>
    <cellStyle name="已访问的超链接" xfId="531" builtinId="9" hidden="1"/>
    <cellStyle name="已访问的超链接" xfId="533" builtinId="9" hidden="1"/>
    <cellStyle name="已访问的超链接" xfId="535" builtinId="9" hidden="1"/>
    <cellStyle name="已访问的超链接" xfId="537" builtinId="9" hidden="1"/>
    <cellStyle name="已访问的超链接" xfId="539" builtinId="9" hidden="1"/>
    <cellStyle name="已访问的超链接" xfId="541" builtinId="9" hidden="1"/>
    <cellStyle name="已访问的超链接" xfId="543" builtinId="9" hidden="1"/>
    <cellStyle name="已访问的超链接" xfId="545" builtinId="9" hidden="1"/>
    <cellStyle name="已访问的超链接" xfId="547" builtinId="9" hidden="1"/>
    <cellStyle name="已访问的超链接" xfId="549" builtinId="9" hidden="1"/>
    <cellStyle name="已访问的超链接" xfId="551" builtinId="9" hidden="1"/>
    <cellStyle name="已访问的超链接" xfId="553" builtinId="9" hidden="1"/>
    <cellStyle name="已访问的超链接" xfId="555" builtinId="9" hidden="1"/>
    <cellStyle name="已访问的超链接" xfId="557" builtinId="9" hidden="1"/>
    <cellStyle name="已访问的超链接" xfId="559" builtinId="9" hidden="1"/>
    <cellStyle name="已访问的超链接" xfId="561" builtinId="9" hidden="1"/>
    <cellStyle name="已访问的超链接" xfId="563" builtinId="9" hidden="1"/>
    <cellStyle name="已访问的超链接" xfId="565" builtinId="9" hidden="1"/>
    <cellStyle name="已访问的超链接" xfId="567" builtinId="9" hidden="1"/>
    <cellStyle name="已访问的超链接" xfId="569" builtinId="9" hidden="1"/>
    <cellStyle name="已访问的超链接" xfId="571" builtinId="9" hidden="1"/>
    <cellStyle name="已访问的超链接" xfId="573" builtinId="9" hidden="1"/>
    <cellStyle name="已访问的超链接" xfId="575" builtinId="9" hidden="1"/>
    <cellStyle name="已访问的超链接" xfId="577" builtinId="9" hidden="1"/>
    <cellStyle name="已访问的超链接" xfId="579" builtinId="9" hidden="1"/>
    <cellStyle name="已访问的超链接" xfId="580" builtinId="9" hidden="1"/>
    <cellStyle name="已访问的超链接" xfId="582" builtinId="9" hidden="1"/>
    <cellStyle name="已访问的超链接" xfId="584" builtinId="9" hidden="1"/>
    <cellStyle name="已访问的超链接" xfId="586" builtinId="9" hidden="1"/>
    <cellStyle name="已访问的超链接" xfId="588" builtinId="9" hidden="1"/>
    <cellStyle name="已访问的超链接" xfId="590" builtinId="9" hidden="1"/>
    <cellStyle name="已访问的超链接" xfId="592" builtinId="9" hidden="1"/>
    <cellStyle name="已访问的超链接" xfId="594" builtinId="9" hidden="1"/>
    <cellStyle name="已访问的超链接" xfId="596" builtinId="9" hidden="1"/>
    <cellStyle name="已访问的超链接" xfId="598" builtinId="9" hidden="1"/>
    <cellStyle name="已访问的超链接" xfId="600" builtinId="9" hidden="1"/>
    <cellStyle name="已访问的超链接" xfId="602" builtinId="9" hidden="1"/>
    <cellStyle name="已访问的超链接" xfId="604" builtinId="9" hidden="1"/>
    <cellStyle name="已访问的超链接" xfId="606" builtinId="9" hidden="1"/>
    <cellStyle name="已访问的超链接" xfId="608" builtinId="9" hidden="1"/>
    <cellStyle name="已访问的超链接" xfId="610" builtinId="9" hidden="1"/>
    <cellStyle name="已访问的超链接" xfId="612" builtinId="9" hidden="1"/>
    <cellStyle name="已访问的超链接" xfId="614" builtinId="9" hidden="1"/>
    <cellStyle name="已访问的超链接" xfId="616" builtinId="9" hidden="1"/>
    <cellStyle name="已访问的超链接" xfId="618" builtinId="9" hidden="1"/>
    <cellStyle name="已访问的超链接" xfId="620" builtinId="9" hidden="1"/>
    <cellStyle name="已访问的超链接" xfId="622" builtinId="9" hidden="1"/>
    <cellStyle name="已访问的超链接" xfId="624" builtinId="9" hidden="1"/>
    <cellStyle name="已访问的超链接" xfId="625" builtinId="9" hidden="1"/>
    <cellStyle name="已访问的超链接" xfId="627" builtinId="9" hidden="1"/>
    <cellStyle name="已访问的超链接" xfId="629" builtinId="9" hidden="1"/>
    <cellStyle name="已访问的超链接" xfId="631" builtinId="9" hidden="1"/>
    <cellStyle name="已访问的超链接" xfId="633" builtinId="9" hidden="1"/>
    <cellStyle name="已访问的超链接" xfId="635" builtinId="9" hidden="1"/>
    <cellStyle name="已访问的超链接" xfId="637" builtinId="9" hidden="1"/>
    <cellStyle name="已访问的超链接" xfId="639" builtinId="9" hidden="1"/>
    <cellStyle name="已访问的超链接" xfId="641" builtinId="9" hidden="1"/>
    <cellStyle name="已访问的超链接" xfId="643" builtinId="9" hidden="1"/>
    <cellStyle name="已访问的超链接" xfId="645" builtinId="9" hidden="1"/>
    <cellStyle name="已访问的超链接" xfId="647" builtinId="9" hidden="1"/>
    <cellStyle name="已访问的超链接" xfId="649" builtinId="9" hidden="1"/>
    <cellStyle name="已访问的超链接" xfId="651" builtinId="9" hidden="1"/>
    <cellStyle name="已访问的超链接" xfId="653" builtinId="9" hidden="1"/>
    <cellStyle name="已访问的超链接" xfId="655" builtinId="9" hidden="1"/>
    <cellStyle name="已访问的超链接" xfId="657" builtinId="9" hidden="1"/>
    <cellStyle name="已访问的超链接" xfId="659" builtinId="9" hidden="1"/>
    <cellStyle name="已访问的超链接" xfId="661" builtinId="9" hidden="1"/>
    <cellStyle name="已访问的超链接" xfId="663" builtinId="9" hidden="1"/>
    <cellStyle name="已访问的超链接" xfId="665" builtinId="9" hidden="1"/>
    <cellStyle name="已访问的超链接" xfId="667" builtinId="9" hidden="1"/>
    <cellStyle name="已访问的超链接" xfId="669" builtinId="9" hidden="1"/>
    <cellStyle name="已访问的超链接" xfId="672" builtinId="9" hidden="1"/>
    <cellStyle name="已访问的超链接" xfId="674" builtinId="9" hidden="1"/>
    <cellStyle name="已访问的超链接" xfId="676" builtinId="9" hidden="1"/>
    <cellStyle name="已访问的超链接" xfId="678" builtinId="9" hidden="1"/>
    <cellStyle name="已访问的超链接" xfId="680" builtinId="9" hidden="1"/>
    <cellStyle name="已访问的超链接" xfId="682" builtinId="9" hidden="1"/>
    <cellStyle name="已访问的超链接" xfId="684" builtinId="9" hidden="1"/>
    <cellStyle name="已访问的超链接" xfId="686" builtinId="9" hidden="1"/>
    <cellStyle name="已访问的超链接" xfId="688" builtinId="9" hidden="1"/>
    <cellStyle name="已访问的超链接" xfId="690" builtinId="9" hidden="1"/>
    <cellStyle name="已访问的超链接" xfId="692" builtinId="9" hidden="1"/>
    <cellStyle name="已访问的超链接" xfId="694" builtinId="9" hidden="1"/>
    <cellStyle name="已访问的超链接" xfId="696" builtinId="9" hidden="1"/>
    <cellStyle name="已访问的超链接" xfId="698" builtinId="9" hidden="1"/>
    <cellStyle name="已访问的超链接" xfId="700" builtinId="9" hidden="1"/>
    <cellStyle name="已访问的超链接" xfId="702" builtinId="9" hidden="1"/>
    <cellStyle name="已访问的超链接" xfId="704" builtinId="9" hidden="1"/>
    <cellStyle name="已访问的超链接" xfId="706" builtinId="9" hidden="1"/>
    <cellStyle name="已访问的超链接" xfId="708" builtinId="9" hidden="1"/>
    <cellStyle name="已访问的超链接" xfId="710" builtinId="9" hidden="1"/>
    <cellStyle name="已访问的超链接" xfId="712" builtinId="9" hidden="1"/>
    <cellStyle name="已访问的超链接" xfId="714" builtinId="9" hidden="1"/>
    <cellStyle name="已访问的超链接" xfId="716" builtinId="9" hidden="1"/>
    <cellStyle name="已访问的超链接" xfId="717" builtinId="9" hidden="1"/>
    <cellStyle name="已访问的超链接" xfId="719" builtinId="9" hidden="1"/>
    <cellStyle name="已访问的超链接" xfId="721" builtinId="9" hidden="1"/>
    <cellStyle name="已访问的超链接" xfId="723" builtinId="9" hidden="1"/>
    <cellStyle name="已访问的超链接" xfId="725" builtinId="9" hidden="1"/>
    <cellStyle name="已访问的超链接" xfId="727" builtinId="9" hidden="1"/>
    <cellStyle name="已访问的超链接" xfId="729" builtinId="9" hidden="1"/>
    <cellStyle name="已访问的超链接" xfId="731" builtinId="9" hidden="1"/>
    <cellStyle name="已访问的超链接" xfId="733" builtinId="9" hidden="1"/>
    <cellStyle name="已访问的超链接" xfId="735" builtinId="9" hidden="1"/>
    <cellStyle name="已访问的超链接" xfId="737" builtinId="9" hidden="1"/>
    <cellStyle name="已访问的超链接" xfId="739" builtinId="9" hidden="1"/>
    <cellStyle name="已访问的超链接" xfId="741" builtinId="9" hidden="1"/>
    <cellStyle name="已访问的超链接" xfId="743" builtinId="9" hidden="1"/>
    <cellStyle name="已访问的超链接" xfId="745" builtinId="9" hidden="1"/>
    <cellStyle name="已访问的超链接" xfId="747" builtinId="9" hidden="1"/>
    <cellStyle name="已访问的超链接" xfId="749" builtinId="9" hidden="1"/>
    <cellStyle name="已访问的超链接" xfId="751" builtinId="9" hidden="1"/>
    <cellStyle name="已访问的超链接" xfId="753" builtinId="9" hidden="1"/>
    <cellStyle name="已访问的超链接" xfId="755" builtinId="9" hidden="1"/>
    <cellStyle name="已访问的超链接" xfId="757" builtinId="9" hidden="1"/>
    <cellStyle name="已访问的超链接" xfId="759" builtinId="9" hidden="1"/>
    <cellStyle name="已访问的超链接" xfId="761" builtinId="9" hidden="1"/>
    <cellStyle name="已访问的超链接" xfId="762" builtinId="9" hidden="1"/>
    <cellStyle name="已访问的超链接" xfId="764" builtinId="9" hidden="1"/>
    <cellStyle name="已访问的超链接" xfId="766" builtinId="9" hidden="1"/>
    <cellStyle name="已访问的超链接" xfId="768" builtinId="9" hidden="1"/>
    <cellStyle name="已访问的超链接" xfId="770" builtinId="9" hidden="1"/>
    <cellStyle name="已访问的超链接" xfId="772" builtinId="9" hidden="1"/>
    <cellStyle name="已访问的超链接" xfId="774" builtinId="9" hidden="1"/>
    <cellStyle name="已访问的超链接" xfId="776" builtinId="9" hidden="1"/>
    <cellStyle name="已访问的超链接" xfId="778" builtinId="9" hidden="1"/>
    <cellStyle name="已访问的超链接" xfId="780" builtinId="9" hidden="1"/>
    <cellStyle name="已访问的超链接" xfId="782" builtinId="9" hidden="1"/>
    <cellStyle name="已访问的超链接" xfId="784" builtinId="9" hidden="1"/>
    <cellStyle name="已访问的超链接" xfId="786" builtinId="9" hidden="1"/>
    <cellStyle name="已访问的超链接" xfId="788" builtinId="9" hidden="1"/>
    <cellStyle name="已访问的超链接" xfId="790" builtinId="9" hidden="1"/>
    <cellStyle name="已访问的超链接" xfId="792" builtinId="9" hidden="1"/>
    <cellStyle name="已访问的超链接" xfId="794" builtinId="9" hidden="1"/>
    <cellStyle name="已访问的超链接" xfId="796" builtinId="9" hidden="1"/>
    <cellStyle name="已访问的超链接" xfId="798" builtinId="9" hidden="1"/>
    <cellStyle name="已访问的超链接" xfId="800" builtinId="9" hidden="1"/>
    <cellStyle name="已访问的超链接" xfId="802" builtinId="9" hidden="1"/>
    <cellStyle name="已访问的超链接" xfId="804" builtinId="9" hidden="1"/>
    <cellStyle name="已访问的超链接" xfId="806" builtinId="9" hidden="1"/>
    <cellStyle name="已访问的超链接" xfId="807" builtinId="9" hidden="1"/>
    <cellStyle name="已访问的超链接" xfId="809" builtinId="9" hidden="1"/>
    <cellStyle name="已访问的超链接" xfId="811" builtinId="9" hidden="1"/>
    <cellStyle name="已访问的超链接" xfId="813" builtinId="9" hidden="1"/>
    <cellStyle name="已访问的超链接" xfId="815" builtinId="9" hidden="1"/>
    <cellStyle name="已访问的超链接" xfId="817" builtinId="9" hidden="1"/>
    <cellStyle name="已访问的超链接" xfId="819" builtinId="9" hidden="1"/>
    <cellStyle name="已访问的超链接" xfId="821" builtinId="9" hidden="1"/>
    <cellStyle name="已访问的超链接" xfId="823" builtinId="9" hidden="1"/>
    <cellStyle name="已访问的超链接" xfId="825" builtinId="9" hidden="1"/>
    <cellStyle name="已访问的超链接" xfId="827" builtinId="9" hidden="1"/>
    <cellStyle name="已访问的超链接" xfId="829" builtinId="9" hidden="1"/>
    <cellStyle name="已访问的超链接" xfId="831" builtinId="9" hidden="1"/>
    <cellStyle name="已访问的超链接" xfId="833" builtinId="9" hidden="1"/>
    <cellStyle name="已访问的超链接" xfId="835" builtinId="9" hidden="1"/>
    <cellStyle name="已访问的超链接" xfId="837" builtinId="9" hidden="1"/>
    <cellStyle name="已访问的超链接" xfId="839" builtinId="9" hidden="1"/>
    <cellStyle name="已访问的超链接" xfId="841" builtinId="9" hidden="1"/>
    <cellStyle name="已访问的超链接" xfId="843" builtinId="9" hidden="1"/>
    <cellStyle name="已访问的超链接" xfId="845" builtinId="9" hidden="1"/>
    <cellStyle name="已访问的超链接" xfId="847" builtinId="9" hidden="1"/>
    <cellStyle name="已访问的超链接" xfId="849" builtinId="9" hidden="1"/>
    <cellStyle name="已访问的超链接" xfId="851" builtinId="9" hidden="1"/>
    <cellStyle name="已访问的超链接" xfId="854" builtinId="9" hidden="1"/>
    <cellStyle name="已访问的超链接" xfId="856" builtinId="9" hidden="1"/>
    <cellStyle name="已访问的超链接" xfId="858" builtinId="9" hidden="1"/>
    <cellStyle name="已访问的超链接" xfId="860" builtinId="9" hidden="1"/>
    <cellStyle name="已访问的超链接" xfId="862" builtinId="9" hidden="1"/>
    <cellStyle name="已访问的超链接" xfId="864" builtinId="9" hidden="1"/>
    <cellStyle name="已访问的超链接" xfId="866" builtinId="9" hidden="1"/>
    <cellStyle name="已访问的超链接" xfId="868" builtinId="9" hidden="1"/>
    <cellStyle name="已访问的超链接" xfId="870" builtinId="9" hidden="1"/>
    <cellStyle name="已访问的超链接" xfId="872" builtinId="9" hidden="1"/>
    <cellStyle name="已访问的超链接" xfId="874" builtinId="9" hidden="1"/>
    <cellStyle name="已访问的超链接" xfId="876" builtinId="9" hidden="1"/>
    <cellStyle name="已访问的超链接" xfId="879" builtinId="9" hidden="1"/>
    <cellStyle name="已访问的超链接" xfId="881" builtinId="9" hidden="1"/>
    <cellStyle name="已访问的超链接" xfId="883" builtinId="9" hidden="1"/>
    <cellStyle name="已访问的超链接" xfId="885" builtinId="9" hidden="1"/>
    <cellStyle name="已访问的超链接" xfId="887" builtinId="9" hidden="1"/>
    <cellStyle name="已访问的超链接" xfId="889" builtinId="9" hidden="1"/>
    <cellStyle name="已访问的超链接" xfId="891" builtinId="9" hidden="1"/>
    <cellStyle name="已访问的超链接" xfId="893" builtinId="9" hidden="1"/>
    <cellStyle name="已访问的超链接" xfId="895" builtinId="9" hidden="1"/>
    <cellStyle name="已访问的超链接" xfId="897" builtinId="9" hidden="1"/>
    <cellStyle name="已访问的超链接" xfId="899" builtinId="9" hidden="1"/>
    <cellStyle name="已访问的超链接" xfId="901" builtinId="9" hidden="1"/>
    <cellStyle name="已访问的超链接" xfId="903" builtinId="9" hidden="1"/>
    <cellStyle name="已访问的超链接" xfId="905" builtinId="9" hidden="1"/>
    <cellStyle name="已访问的超链接" xfId="907" builtinId="9" hidden="1"/>
    <cellStyle name="已访问的超链接" xfId="909" builtinId="9" hidden="1"/>
    <cellStyle name="已访问的超链接" xfId="911" builtinId="9" hidden="1"/>
    <cellStyle name="已访问的超链接" xfId="913" builtinId="9" hidden="1"/>
    <cellStyle name="已访问的超链接" xfId="915" builtinId="9" hidden="1"/>
    <cellStyle name="已访问的超链接" xfId="917" builtinId="9" hidden="1"/>
    <cellStyle name="已访问的超链接" xfId="919" builtinId="9" hidden="1"/>
    <cellStyle name="已访问的超链接" xfId="921" builtinId="9" hidden="1"/>
    <cellStyle name="已访问的超链接" xfId="923" builtinId="9" hidden="1"/>
    <cellStyle name="已访问的超链接" xfId="925" builtinId="9" hidden="1"/>
    <cellStyle name="已访问的超链接" xfId="927" builtinId="9" hidden="1"/>
    <cellStyle name="已访问的超链接" xfId="929" builtinId="9" hidden="1"/>
    <cellStyle name="已访问的超链接" xfId="931" builtinId="9" hidden="1"/>
    <cellStyle name="已访问的超链接" xfId="933" builtinId="9" hidden="1"/>
    <cellStyle name="已访问的超链接" xfId="935" builtinId="9" hidden="1"/>
    <cellStyle name="已访问的超链接" xfId="937" builtinId="9" hidden="1"/>
    <cellStyle name="已访问的超链接" xfId="939" builtinId="9" hidden="1"/>
    <cellStyle name="已访问的超链接" xfId="941" builtinId="9" hidden="1"/>
    <cellStyle name="已访问的超链接" xfId="943" builtinId="9" hidden="1"/>
    <cellStyle name="已访问的超链接" xfId="945" builtinId="9" hidden="1"/>
    <cellStyle name="已访问的超链接" xfId="947" builtinId="9" hidden="1"/>
    <cellStyle name="已访问的超链接" xfId="949" builtinId="9" hidden="1"/>
    <cellStyle name="已访问的超链接" xfId="951" builtinId="9" hidden="1"/>
    <cellStyle name="已访问的超链接" xfId="953" builtinId="9" hidden="1"/>
    <cellStyle name="已访问的超链接" xfId="955" builtinId="9" hidden="1"/>
    <cellStyle name="已访问的超链接" xfId="957" builtinId="9" hidden="1"/>
    <cellStyle name="已访问的超链接" xfId="959" builtinId="9" hidden="1"/>
    <cellStyle name="已访问的超链接" xfId="961" builtinId="9" hidden="1"/>
    <cellStyle name="已访问的超链接" xfId="963" builtinId="9" hidden="1"/>
    <cellStyle name="已访问的超链接" xfId="965" builtinId="9" hidden="1"/>
    <cellStyle name="已访问的超链接" xfId="967" builtinId="9" hidden="1"/>
    <cellStyle name="已访问的超链接" xfId="969" builtinId="9" hidden="1"/>
    <cellStyle name="已访问的超链接" xfId="971" builtinId="9" hidden="1"/>
    <cellStyle name="已访问的超链接" xfId="973" builtinId="9" hidden="1"/>
    <cellStyle name="已访问的超链接" xfId="975" builtinId="9" hidden="1"/>
    <cellStyle name="已访问的超链接" xfId="977" builtinId="9" hidden="1"/>
    <cellStyle name="已访问的超链接" xfId="979" builtinId="9" hidden="1"/>
    <cellStyle name="已访问的超链接" xfId="981" builtinId="9" hidden="1"/>
    <cellStyle name="已访问的超链接" xfId="983" builtinId="9" hidden="1"/>
    <cellStyle name="已访问的超链接" xfId="985" builtinId="9" hidden="1"/>
    <cellStyle name="已访问的超链接" xfId="987" builtinId="9" hidden="1"/>
    <cellStyle name="已访问的超链接" xfId="989" builtinId="9" hidden="1"/>
    <cellStyle name="已访问的超链接" xfId="991" builtinId="9" hidden="1"/>
    <cellStyle name="已访问的超链接" xfId="993" builtinId="9" hidden="1"/>
    <cellStyle name="已访问的超链接" xfId="995" builtinId="9" hidden="1"/>
    <cellStyle name="已访问的超链接" xfId="997" builtinId="9" hidden="1"/>
    <cellStyle name="已访问的超链接" xfId="999" builtinId="9" hidden="1"/>
    <cellStyle name="已访问的超链接" xfId="1001" builtinId="9" hidden="1"/>
    <cellStyle name="已访问的超链接" xfId="1003" builtinId="9" hidden="1"/>
    <cellStyle name="已访问的超链接" xfId="1005" builtinId="9" hidden="1"/>
    <cellStyle name="已访问的超链接" xfId="1007" builtinId="9" hidden="1"/>
    <cellStyle name="已访问的超链接" xfId="1009" builtinId="9" hidden="1"/>
    <cellStyle name="已访问的超链接" xfId="1011" builtinId="9" hidden="1"/>
    <cellStyle name="已访问的超链接" xfId="1013" builtinId="9" hidden="1"/>
    <cellStyle name="已访问的超链接" xfId="1015" builtinId="9" hidden="1"/>
    <cellStyle name="已访问的超链接" xfId="1017" builtinId="9" hidden="1"/>
    <cellStyle name="已访问的超链接" xfId="1019" builtinId="9" hidden="1"/>
    <cellStyle name="已访问的超链接" xfId="1021" builtinId="9" hidden="1"/>
    <cellStyle name="已访问的超链接" xfId="1023" builtinId="9" hidden="1"/>
    <cellStyle name="已访问的超链接" xfId="1025" builtinId="9" hidden="1"/>
    <cellStyle name="已访问的超链接" xfId="1027" builtinId="9" hidden="1"/>
    <cellStyle name="已访问的超链接" xfId="1029" builtinId="9" hidden="1"/>
    <cellStyle name="已访问的超链接" xfId="1031" builtinId="9" hidden="1"/>
    <cellStyle name="已访问的超链接" xfId="1033" builtinId="9" hidden="1"/>
    <cellStyle name="已访问的超链接" xfId="1035" builtinId="9" hidden="1"/>
    <cellStyle name="已访问的超链接" xfId="1037" builtinId="9" hidden="1"/>
    <cellStyle name="已访问的超链接" xfId="1039" builtinId="9" hidden="1"/>
    <cellStyle name="已访问的超链接" xfId="1041" builtinId="9" hidden="1"/>
    <cellStyle name="已访问的超链接" xfId="1043" builtinId="9" hidden="1"/>
    <cellStyle name="已访问的超链接" xfId="1045" builtinId="9" hidden="1"/>
    <cellStyle name="已访问的超链接" xfId="1047" builtinId="9" hidden="1"/>
    <cellStyle name="已访问的超链接" xfId="1049" builtinId="9" hidden="1"/>
    <cellStyle name="已访问的超链接" xfId="1051" builtinId="9" hidden="1"/>
    <cellStyle name="已访问的超链接" xfId="1053" builtinId="9" hidden="1"/>
    <cellStyle name="已访问的超链接" xfId="1055" builtinId="9" hidden="1"/>
    <cellStyle name="已访问的超链接" xfId="1057" builtinId="9" hidden="1"/>
    <cellStyle name="已访问的超链接" xfId="1059" builtinId="9" hidden="1"/>
    <cellStyle name="已访问的超链接" xfId="1061" builtinId="9" hidden="1"/>
    <cellStyle name="已访问的超链接" xfId="1063" builtinId="9" hidden="1"/>
    <cellStyle name="已访问的超链接" xfId="1065" builtinId="9" hidden="1"/>
    <cellStyle name="已访问的超链接" xfId="1067" builtinId="9" hidden="1"/>
    <cellStyle name="已访问的超链接" xfId="1069" builtinId="9" hidden="1"/>
    <cellStyle name="已访问的超链接" xfId="1071" builtinId="9" hidden="1"/>
    <cellStyle name="已访问的超链接" xfId="1073" builtinId="9" hidden="1"/>
    <cellStyle name="已访问的超链接" xfId="1075" builtinId="9" hidden="1"/>
    <cellStyle name="已访问的超链接" xfId="1077" builtinId="9" hidden="1"/>
    <cellStyle name="已访问的超链接" xfId="1079" builtinId="9" hidden="1"/>
    <cellStyle name="已访问的超链接" xfId="1081" builtinId="9" hidden="1"/>
    <cellStyle name="已访问的超链接" xfId="1083" builtinId="9" hidden="1"/>
  </cellStyles>
  <dxfs count="155">
    <dxf>
      <font>
        <strike val="0"/>
        <outline val="0"/>
        <shadow val="0"/>
        <u val="none"/>
        <vertAlign val="baseline"/>
        <sz val="11"/>
        <name val="宋体"/>
      </font>
      <numFmt numFmtId="1" formatCode="0"/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numFmt numFmtId="1" formatCode="0"/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numFmt numFmtId="1" formatCode="0"/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numFmt numFmtId="1" formatCode="0"/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numFmt numFmtId="1" formatCode="0"/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numFmt numFmtId="1" formatCode="0"/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numFmt numFmtId="1" formatCode="0"/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numFmt numFmtId="1" formatCode="0"/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  <scheme val="minor"/>
      </font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  <scheme val="minor"/>
      </font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  <scheme val="minor"/>
      </font>
      <numFmt numFmtId="0" formatCode="General"/>
      <alignment horizont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宋体"/>
        <scheme val="minor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汉仪旗黑-55"/>
        <scheme val="none"/>
      </font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  <scheme val="minor"/>
      </font>
    </dxf>
    <dxf>
      <font>
        <strike val="0"/>
        <outline val="0"/>
        <shadow val="0"/>
        <u val="none"/>
        <vertAlign val="baseline"/>
        <sz val="11"/>
        <name val="宋体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imSun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汉仪旗黑-55"/>
        <scheme val="none"/>
      </font>
    </dxf>
    <dxf>
      <font>
        <strike val="0"/>
        <outline val="0"/>
        <shadow val="0"/>
        <u val="none"/>
        <vertAlign val="baseline"/>
        <sz val="11"/>
        <name val="汉仪旗黑-55"/>
        <scheme val="none"/>
      </font>
    </dxf>
    <dxf>
      <font>
        <strike val="0"/>
        <outline val="0"/>
        <shadow val="0"/>
        <u val="none"/>
        <vertAlign val="baseline"/>
        <sz val="11"/>
        <name val="汉仪旗黑-55"/>
        <scheme val="none"/>
      </font>
    </dxf>
    <dxf>
      <font>
        <strike val="0"/>
        <outline val="0"/>
        <shadow val="0"/>
        <u val="none"/>
        <vertAlign val="baseline"/>
        <sz val="11"/>
        <name val="汉仪旗黑-55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汉仪旗黑-55"/>
        <scheme val="none"/>
      </font>
    </dxf>
    <dxf>
      <font>
        <strike val="0"/>
        <outline val="0"/>
        <shadow val="0"/>
        <u val="none"/>
        <vertAlign val="baseline"/>
        <sz val="11"/>
        <name val="汉仪旗黑-55"/>
        <scheme val="none"/>
      </font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汉仪旗黑-55"/>
        <scheme val="none"/>
      </font>
    </dxf>
    <dxf>
      <font>
        <strike val="0"/>
        <outline val="0"/>
        <shadow val="0"/>
        <u val="none"/>
        <vertAlign val="baseline"/>
        <sz val="11"/>
        <name val="汉仪旗黑-55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imSun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numFmt numFmtId="1" formatCode="0"/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numFmt numFmtId="1" formatCode="0"/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numFmt numFmtId="1" formatCode="0"/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numFmt numFmtId="1" formatCode="0"/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numFmt numFmtId="1" formatCode="0"/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numFmt numFmtId="1" formatCode="0"/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numFmt numFmtId="0" formatCode="General"/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numFmt numFmtId="0" formatCode="General"/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numFmt numFmtId="1" formatCode="0"/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numFmt numFmtId="0" formatCode="General"/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numFmt numFmtId="0" formatCode="General"/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numFmt numFmtId="1" formatCode="0"/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numFmt numFmtId="0" formatCode="General"/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numFmt numFmtId="0" formatCode="General"/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name val="SimSun"/>
        <scheme val="none"/>
      </font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numFmt numFmtId="1" formatCode="0"/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numFmt numFmtId="0" formatCode="General"/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numFmt numFmtId="1" formatCode="0"/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numFmt numFmtId="1" formatCode="0"/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numFmt numFmtId="1" formatCode="0"/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numFmt numFmtId="1" formatCode="0"/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宋体"/>
      </font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imSun"/>
        <scheme val="none"/>
      </font>
      <alignment horizontal="center" vertical="center" textRotation="0" wrapText="1" indent="0" relativeIndent="255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表2" displayName="表2" ref="A3:I37" totalsRowShown="0" headerRowDxfId="154" dataDxfId="153">
  <autoFilter ref="A3:I37"/>
  <sortState ref="A4:I37">
    <sortCondition descending="1" ref="D3:D37"/>
  </sortState>
  <tableColumns count="9">
    <tableColumn id="1" name="排名" dataDxfId="152" dataCellStyle="常规 4"/>
    <tableColumn id="2" name="姓名" dataDxfId="151" dataCellStyle="常规 4"/>
    <tableColumn id="3" name="代表队" dataDxfId="150" dataCellStyle="常规 4"/>
    <tableColumn id="5" name="当前积分" dataDxfId="149">
      <calculatedColumnFormula>SUM(表2[[#This Row],[起始积分]:[R4]])</calculatedColumnFormula>
    </tableColumn>
    <tableColumn id="7" name="起始积分" dataDxfId="148"/>
    <tableColumn id="6" name="R1" dataDxfId="147" dataCellStyle="常规 4"/>
    <tableColumn id="4" name="R2" dataDxfId="146" dataCellStyle="常规 4"/>
    <tableColumn id="8" name="R3" dataDxfId="145"/>
    <tableColumn id="9" name="R4" dataDxfId="144"/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id="5" name="表5" displayName="表5" ref="A3:G11" totalsRowShown="0" headerRowDxfId="24" dataDxfId="23">
  <autoFilter ref="A3:G11"/>
  <sortState ref="A4:G11">
    <sortCondition descending="1" ref="D3:D11"/>
  </sortState>
  <tableColumns count="7">
    <tableColumn id="1" name="排名" dataDxfId="22"/>
    <tableColumn id="2" name="姓名" dataDxfId="21"/>
    <tableColumn id="4" name="代表队" dataDxfId="20"/>
    <tableColumn id="5" name="当前积分" dataDxfId="19">
      <calculatedColumnFormula>SUM(表5[[#This Row],[起始积分]:[R2]])</calculatedColumnFormula>
    </tableColumn>
    <tableColumn id="6" name="起始积分" dataDxfId="18"/>
    <tableColumn id="7" name="R1" dataDxfId="17"/>
    <tableColumn id="8" name="R2" dataDxfId="16"/>
  </tableColumns>
  <tableStyleInfo name="TableStyleLight2" showFirstColumn="0" showLastColumn="0" showRowStripes="1" showColumnStripes="0"/>
</table>
</file>

<file path=xl/tables/table11.xml><?xml version="1.0" encoding="utf-8"?>
<table xmlns="http://schemas.openxmlformats.org/spreadsheetml/2006/main" id="6" name="表5_7" displayName="表5_7" ref="A3:F8" totalsRowShown="0" headerRowDxfId="15" dataDxfId="14">
  <autoFilter ref="A3:F8"/>
  <sortState ref="A4:F8">
    <sortCondition descending="1" ref="D3:D8"/>
  </sortState>
  <tableColumns count="6">
    <tableColumn id="1" name="排名" dataDxfId="13"/>
    <tableColumn id="2" name="姓名" dataDxfId="12"/>
    <tableColumn id="4" name="代表队" dataDxfId="11" dataCellStyle="常规 3"/>
    <tableColumn id="5" name="当前积分" dataDxfId="10">
      <calculatedColumnFormula>SUM(表5_7[[#This Row],[R1]:[R2]])</calculatedColumnFormula>
    </tableColumn>
    <tableColumn id="7" name="R1" dataDxfId="9"/>
    <tableColumn id="3" name="R2" dataDxfId="8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11" name="表11" displayName="表11" ref="A3:N46" totalsRowShown="0" headerRowDxfId="143" dataDxfId="142" tableBorderDxfId="141">
  <autoFilter ref="A3:N46">
    <filterColumn colId="13"/>
  </autoFilter>
  <sortState ref="A4:N46">
    <sortCondition descending="1" ref="D3:D46"/>
  </sortState>
  <tableColumns count="14">
    <tableColumn id="1" name="排名" dataDxfId="140"/>
    <tableColumn id="2" name="姓名" dataDxfId="139"/>
    <tableColumn id="8" name="代表队" dataDxfId="138"/>
    <tableColumn id="5" name="当前积分" dataDxfId="7">
      <calculatedColumnFormula>SUM(表11[[#This Row],[起始积分]:[R9]])</calculatedColumnFormula>
    </tableColumn>
    <tableColumn id="9" name="起始积分" dataDxfId="137"/>
    <tableColumn id="4" name="R1" dataDxfId="136"/>
    <tableColumn id="6" name="R2" dataDxfId="135"/>
    <tableColumn id="3" name="R3" dataDxfId="134"/>
    <tableColumn id="7" name="R4" dataDxfId="133"/>
    <tableColumn id="10" name="R5" dataDxfId="132"/>
    <tableColumn id="11" name="R6" dataDxfId="131"/>
    <tableColumn id="12" name="R7" dataDxfId="130"/>
    <tableColumn id="13" name="R8" dataDxfId="129"/>
    <tableColumn id="14" name="R9" dataDxfId="128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12" name="表12" displayName="表12" ref="A3:J21" totalsRowShown="0" headerRowDxfId="127" dataDxfId="126">
  <autoFilter ref="A3:J21">
    <filterColumn colId="9"/>
  </autoFilter>
  <sortState ref="A4:J21">
    <sortCondition descending="1" ref="D3:D21"/>
  </sortState>
  <tableColumns count="10">
    <tableColumn id="1" name="排名" dataDxfId="125"/>
    <tableColumn id="2" name="姓名" dataDxfId="124"/>
    <tableColumn id="3" name="代表队" dataDxfId="123"/>
    <tableColumn id="5" name="当前积分" dataDxfId="6">
      <calculatedColumnFormula>SUM(表12[[#This Row],[起始积分]:[R5]])</calculatedColumnFormula>
    </tableColumn>
    <tableColumn id="7" name="起始积分" dataDxfId="122"/>
    <tableColumn id="4" name="R1" dataDxfId="121"/>
    <tableColumn id="6" name="R2" dataDxfId="120"/>
    <tableColumn id="8" name="R3" dataDxfId="119"/>
    <tableColumn id="9" name="R4" dataDxfId="118"/>
    <tableColumn id="10" name="R5" dataDxfId="117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3" name="表3" displayName="表3" ref="A3:O29" totalsRowShown="0" headerRowDxfId="116" dataDxfId="115">
  <autoFilter ref="A3:O29">
    <filterColumn colId="14"/>
  </autoFilter>
  <sortState ref="A4:O29">
    <sortCondition descending="1" ref="D3:D29"/>
  </sortState>
  <tableColumns count="15">
    <tableColumn id="1" name="排名" dataDxfId="114"/>
    <tableColumn id="2" name="姓名" dataDxfId="113"/>
    <tableColumn id="4" name="代表队" dataDxfId="112"/>
    <tableColumn id="6" name="当前积分" dataDxfId="5">
      <calculatedColumnFormula>SUM(表3[[#This Row],[起始积分]:[R10]])</calculatedColumnFormula>
    </tableColumn>
    <tableColumn id="9" name="起始积分" dataDxfId="111"/>
    <tableColumn id="5" name="R1" dataDxfId="110"/>
    <tableColumn id="7" name="R2" dataDxfId="109"/>
    <tableColumn id="3" name="R3" dataDxfId="108"/>
    <tableColumn id="8" name="R4" dataDxfId="107"/>
    <tableColumn id="10" name="R5" dataDxfId="106"/>
    <tableColumn id="11" name="R6" dataDxfId="105"/>
    <tableColumn id="12" name="R7" dataDxfId="104"/>
    <tableColumn id="13" name="R8" dataDxfId="103"/>
    <tableColumn id="14" name="R9" dataDxfId="102"/>
    <tableColumn id="15" name="R10" dataDxfId="101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4" name="表4" displayName="表4" ref="A3:N48" totalsRowShown="0" headerRowDxfId="100" dataDxfId="99">
  <autoFilter ref="A3:N48">
    <filterColumn colId="13"/>
  </autoFilter>
  <sortState ref="A4:N48">
    <sortCondition descending="1" ref="D3:D48"/>
  </sortState>
  <tableColumns count="14">
    <tableColumn id="1" name="排名" dataDxfId="98"/>
    <tableColumn id="2" name="姓名" dataDxfId="97"/>
    <tableColumn id="4" name="代表队" dataDxfId="96"/>
    <tableColumn id="6" name="当前积分" dataDxfId="4">
      <calculatedColumnFormula>SUM(表4[[#This Row],[起始积分]:[R9]])</calculatedColumnFormula>
    </tableColumn>
    <tableColumn id="9" name="起始积分" dataDxfId="95"/>
    <tableColumn id="5" name="R1" dataDxfId="94"/>
    <tableColumn id="7" name="R2" dataDxfId="93"/>
    <tableColumn id="3" name="R3" dataDxfId="92"/>
    <tableColumn id="8" name="R4" dataDxfId="91"/>
    <tableColumn id="10" name="R5" dataDxfId="90"/>
    <tableColumn id="11" name="R6" dataDxfId="89"/>
    <tableColumn id="12" name="R7" dataDxfId="88"/>
    <tableColumn id="13" name="R8" dataDxfId="87"/>
    <tableColumn id="14" name="R9" dataDxfId="86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7" name="表7" displayName="表7" ref="A3:N83" totalsRowShown="0" headerRowDxfId="85" dataDxfId="84">
  <autoFilter ref="A3:N83">
    <filterColumn colId="13"/>
  </autoFilter>
  <sortState ref="A4:N83">
    <sortCondition descending="1" ref="D3:D83"/>
  </sortState>
  <tableColumns count="14">
    <tableColumn id="1" name="排名" dataDxfId="83"/>
    <tableColumn id="2" name="姓名" dataDxfId="82"/>
    <tableColumn id="4" name="代表队" dataDxfId="81"/>
    <tableColumn id="6" name="当前积分" dataDxfId="3">
      <calculatedColumnFormula>SUM(表7[[#This Row],[起始积分]:[R9]])</calculatedColumnFormula>
    </tableColumn>
    <tableColumn id="9" name="起始积分" dataDxfId="80"/>
    <tableColumn id="5" name="R1" dataDxfId="79"/>
    <tableColumn id="7" name="R2" dataDxfId="78"/>
    <tableColumn id="3" name="R3" dataDxfId="77"/>
    <tableColumn id="8" name="R4" dataDxfId="76"/>
    <tableColumn id="10" name="R5" dataDxfId="75"/>
    <tableColumn id="11" name="R6" dataDxfId="74"/>
    <tableColumn id="12" name="R7" dataDxfId="73"/>
    <tableColumn id="13" name="R8" dataDxfId="72"/>
    <tableColumn id="14" name="R9" dataDxfId="71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id="8" name="表8" displayName="表8" ref="A3:P27" totalsRowShown="0" headerRowDxfId="70" dataDxfId="69">
  <autoFilter ref="A3:P27">
    <filterColumn colId="15"/>
  </autoFilter>
  <sortState ref="A4:P27">
    <sortCondition descending="1" ref="D3:D27"/>
  </sortState>
  <tableColumns count="16">
    <tableColumn id="1" name="排名" dataDxfId="68"/>
    <tableColumn id="2" name="姓名" dataDxfId="67"/>
    <tableColumn id="4" name="代表队" dataDxfId="66"/>
    <tableColumn id="6" name="当前积分" dataDxfId="2">
      <calculatedColumnFormula>SUM(表8[[#This Row],[起始积分]:[R11]])</calculatedColumnFormula>
    </tableColumn>
    <tableColumn id="9" name="起始积分" dataDxfId="65"/>
    <tableColumn id="5" name="R1" dataDxfId="64"/>
    <tableColumn id="7" name="R2" dataDxfId="63"/>
    <tableColumn id="3" name="R3" dataDxfId="62"/>
    <tableColumn id="8" name="R4" dataDxfId="61"/>
    <tableColumn id="10" name="R5" dataDxfId="60"/>
    <tableColumn id="11" name="R6" dataDxfId="59"/>
    <tableColumn id="12" name="R7" dataDxfId="58"/>
    <tableColumn id="13" name="R8" dataDxfId="57"/>
    <tableColumn id="14" name="R9" dataDxfId="56"/>
    <tableColumn id="15" name="R10" dataDxfId="55"/>
    <tableColumn id="16" name="R11" dataDxfId="54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id="9" name="表9" displayName="表9" ref="A3:N25" totalsRowShown="0" headerRowDxfId="53" dataDxfId="52">
  <autoFilter ref="A3:N25">
    <filterColumn colId="13"/>
  </autoFilter>
  <sortState ref="A4:N25">
    <sortCondition descending="1" ref="D3:D25"/>
  </sortState>
  <tableColumns count="14">
    <tableColumn id="1" name="排名" dataDxfId="51"/>
    <tableColumn id="2" name="姓名" dataDxfId="50"/>
    <tableColumn id="4" name="代表队" dataDxfId="49"/>
    <tableColumn id="6" name="当前积分" dataDxfId="1">
      <calculatedColumnFormula>SUM(表9[[#This Row],[起始积分]:[R9]])</calculatedColumnFormula>
    </tableColumn>
    <tableColumn id="9" name="起始积分" dataDxfId="48"/>
    <tableColumn id="5" name="R1" dataDxfId="47"/>
    <tableColumn id="7" name="R2" dataDxfId="46"/>
    <tableColumn id="3" name="R3" dataDxfId="45"/>
    <tableColumn id="8" name="R4" dataDxfId="44"/>
    <tableColumn id="10" name="R5" dataDxfId="43"/>
    <tableColumn id="11" name="R6" dataDxfId="42"/>
    <tableColumn id="12" name="R7" dataDxfId="41"/>
    <tableColumn id="13" name="R8" dataDxfId="40"/>
    <tableColumn id="14" name="R9" dataDxfId="39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id="10" name="表10" displayName="表10" ref="A3:M45" totalsRowShown="0" headerRowDxfId="38" dataDxfId="37">
  <autoFilter ref="A3:M45">
    <filterColumn colId="12"/>
  </autoFilter>
  <sortState ref="A4:M45">
    <sortCondition descending="1" ref="D3:D45"/>
  </sortState>
  <tableColumns count="13">
    <tableColumn id="1" name="排名" dataDxfId="36"/>
    <tableColumn id="2" name="姓名" dataDxfId="35"/>
    <tableColumn id="4" name="代表队" dataDxfId="34"/>
    <tableColumn id="6" name="当前积分" dataDxfId="0">
      <calculatedColumnFormula>SUM(表10[[#This Row],[起始积分]:[R8]])</calculatedColumnFormula>
    </tableColumn>
    <tableColumn id="11" name="起始积分" dataDxfId="33"/>
    <tableColumn id="5" name="R1" dataDxfId="32"/>
    <tableColumn id="7" name="R2" dataDxfId="31"/>
    <tableColumn id="3" name="R3" dataDxfId="30"/>
    <tableColumn id="8" name="R4" dataDxfId="29"/>
    <tableColumn id="9" name="R5" dataDxfId="28"/>
    <tableColumn id="10" name="R6" dataDxfId="27"/>
    <tableColumn id="12" name="R7" dataDxfId="26"/>
    <tableColumn id="13" name="R8" dataDxfId="25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workbookViewId="0">
      <selection activeCell="M17" sqref="M17"/>
    </sheetView>
  </sheetViews>
  <sheetFormatPr defaultColWidth="8.875" defaultRowHeight="13.5"/>
  <cols>
    <col min="3" max="3" width="13.125" customWidth="1"/>
    <col min="5" max="5" width="15.625" customWidth="1"/>
  </cols>
  <sheetData>
    <row r="1" spans="1:11" ht="27" customHeight="1">
      <c r="A1" s="120" t="s">
        <v>217</v>
      </c>
      <c r="B1" s="120"/>
      <c r="C1" s="120"/>
      <c r="D1" s="120"/>
      <c r="E1" s="120"/>
      <c r="F1" s="120"/>
      <c r="G1" s="120"/>
      <c r="H1" s="120"/>
      <c r="I1" s="120"/>
    </row>
    <row r="2" spans="1:11" ht="14.25" customHeight="1">
      <c r="A2" s="119" t="s">
        <v>374</v>
      </c>
      <c r="B2" s="119"/>
      <c r="C2" s="119"/>
      <c r="D2" s="119"/>
      <c r="E2" s="119"/>
      <c r="F2" s="119"/>
      <c r="G2" s="119"/>
      <c r="H2" s="119"/>
      <c r="I2" s="119"/>
    </row>
    <row r="3" spans="1:11" s="10" customFormat="1" ht="14.25">
      <c r="A3" s="19" t="s">
        <v>146</v>
      </c>
      <c r="B3" s="15" t="s">
        <v>77</v>
      </c>
      <c r="C3" s="15" t="s">
        <v>325</v>
      </c>
      <c r="D3" s="15" t="s">
        <v>138</v>
      </c>
      <c r="E3" s="1" t="s">
        <v>139</v>
      </c>
      <c r="F3" s="78" t="s">
        <v>274</v>
      </c>
      <c r="G3" s="95" t="s">
        <v>327</v>
      </c>
      <c r="H3" s="78" t="s">
        <v>369</v>
      </c>
      <c r="I3" s="78" t="s">
        <v>370</v>
      </c>
    </row>
    <row r="4" spans="1:11" s="42" customFormat="1">
      <c r="A4" s="21">
        <v>1</v>
      </c>
      <c r="B4" s="25" t="s">
        <v>24</v>
      </c>
      <c r="C4" s="24" t="s">
        <v>25</v>
      </c>
      <c r="D4" s="37">
        <f>SUM(表2[[#This Row],[起始积分]:[R4]])</f>
        <v>572</v>
      </c>
      <c r="E4" s="37">
        <v>72</v>
      </c>
      <c r="F4" s="37">
        <v>140</v>
      </c>
      <c r="G4" s="37">
        <v>200</v>
      </c>
      <c r="H4" s="81"/>
      <c r="I4" s="81">
        <v>160</v>
      </c>
    </row>
    <row r="5" spans="1:11" s="42" customFormat="1">
      <c r="A5" s="21">
        <v>2</v>
      </c>
      <c r="B5" s="21" t="s">
        <v>22</v>
      </c>
      <c r="C5" s="22" t="s">
        <v>254</v>
      </c>
      <c r="D5" s="37">
        <f>SUM(表2[[#This Row],[起始积分]:[R4]])</f>
        <v>526</v>
      </c>
      <c r="E5" s="37">
        <v>26</v>
      </c>
      <c r="F5" s="37">
        <v>120</v>
      </c>
      <c r="G5" s="37">
        <v>180</v>
      </c>
      <c r="H5" s="81"/>
      <c r="I5" s="37">
        <v>200</v>
      </c>
      <c r="J5" s="41"/>
      <c r="K5" s="41"/>
    </row>
    <row r="6" spans="1:11" s="42" customFormat="1">
      <c r="A6" s="21">
        <v>2</v>
      </c>
      <c r="B6" s="21" t="s">
        <v>8</v>
      </c>
      <c r="C6" s="21" t="s">
        <v>255</v>
      </c>
      <c r="D6" s="37">
        <f>SUM(表2[[#This Row],[起始积分]:[R4]])</f>
        <v>526</v>
      </c>
      <c r="E6" s="37">
        <v>26</v>
      </c>
      <c r="F6" s="37">
        <v>160</v>
      </c>
      <c r="G6" s="37">
        <v>160</v>
      </c>
      <c r="H6" s="81"/>
      <c r="I6" s="37">
        <v>180</v>
      </c>
      <c r="J6" s="41"/>
      <c r="K6" s="41"/>
    </row>
    <row r="7" spans="1:11" s="42" customFormat="1" ht="13.5" customHeight="1">
      <c r="A7" s="21">
        <v>4</v>
      </c>
      <c r="B7" s="21" t="s">
        <v>1</v>
      </c>
      <c r="C7" s="21" t="s">
        <v>255</v>
      </c>
      <c r="D7" s="37">
        <f>SUM(表2[[#This Row],[起始积分]:[R4]])</f>
        <v>473</v>
      </c>
      <c r="E7" s="37">
        <v>69</v>
      </c>
      <c r="F7" s="37">
        <v>180</v>
      </c>
      <c r="G7" s="37">
        <v>140</v>
      </c>
      <c r="H7" s="81"/>
      <c r="I7" s="37">
        <v>84</v>
      </c>
      <c r="J7" s="41"/>
      <c r="K7" s="41"/>
    </row>
    <row r="8" spans="1:11" s="42" customFormat="1" ht="13.5" customHeight="1">
      <c r="A8" s="21">
        <v>5</v>
      </c>
      <c r="B8" s="21" t="s">
        <v>10</v>
      </c>
      <c r="C8" s="21" t="s">
        <v>11</v>
      </c>
      <c r="D8" s="37">
        <f>SUM(表2[[#This Row],[起始积分]:[R4]])</f>
        <v>396</v>
      </c>
      <c r="E8" s="37">
        <v>76</v>
      </c>
      <c r="F8" s="37">
        <v>200</v>
      </c>
      <c r="G8" s="37">
        <v>120</v>
      </c>
      <c r="H8" s="81"/>
      <c r="I8" s="37"/>
      <c r="J8" s="41"/>
      <c r="K8" s="41"/>
    </row>
    <row r="9" spans="1:11" s="42" customFormat="1" ht="13.5" customHeight="1">
      <c r="A9" s="21">
        <v>6</v>
      </c>
      <c r="B9" s="21" t="s">
        <v>12</v>
      </c>
      <c r="C9" s="21" t="s">
        <v>11</v>
      </c>
      <c r="D9" s="37">
        <f>SUM(表2[[#This Row],[起始积分]:[R4]])</f>
        <v>383</v>
      </c>
      <c r="E9" s="37">
        <v>27</v>
      </c>
      <c r="F9" s="37">
        <v>92</v>
      </c>
      <c r="G9" s="37">
        <v>84</v>
      </c>
      <c r="H9" s="81">
        <v>180</v>
      </c>
      <c r="I9" s="37"/>
      <c r="J9" s="41"/>
      <c r="K9" s="41"/>
    </row>
    <row r="10" spans="1:11" s="42" customFormat="1" ht="13.5" customHeight="1">
      <c r="A10" s="21">
        <v>7</v>
      </c>
      <c r="B10" s="23" t="s">
        <v>196</v>
      </c>
      <c r="C10" s="23" t="s">
        <v>127</v>
      </c>
      <c r="D10" s="37">
        <f>SUM(表2[[#This Row],[起始积分]:[R4]])</f>
        <v>365</v>
      </c>
      <c r="E10" s="37">
        <v>45</v>
      </c>
      <c r="F10" s="37">
        <v>100</v>
      </c>
      <c r="G10" s="37">
        <v>80</v>
      </c>
      <c r="H10" s="81"/>
      <c r="I10" s="37">
        <v>140</v>
      </c>
      <c r="J10" s="41"/>
      <c r="K10" s="41"/>
    </row>
    <row r="11" spans="1:11" s="42" customFormat="1" ht="13.5" customHeight="1">
      <c r="A11" s="21">
        <v>8</v>
      </c>
      <c r="B11" s="21" t="s">
        <v>6</v>
      </c>
      <c r="C11" s="21" t="s">
        <v>81</v>
      </c>
      <c r="D11" s="37">
        <f>SUM(表2[[#This Row],[起始积分]:[R4]])</f>
        <v>329</v>
      </c>
      <c r="E11" s="37">
        <v>41</v>
      </c>
      <c r="F11" s="37">
        <v>80</v>
      </c>
      <c r="G11" s="37">
        <v>88</v>
      </c>
      <c r="H11" s="81"/>
      <c r="I11" s="37">
        <v>120</v>
      </c>
      <c r="J11" s="41"/>
      <c r="K11" s="41"/>
    </row>
    <row r="12" spans="1:11" s="42" customFormat="1" ht="13.5" customHeight="1">
      <c r="A12" s="21">
        <v>9</v>
      </c>
      <c r="B12" s="23" t="s">
        <v>21</v>
      </c>
      <c r="C12" s="23" t="s">
        <v>256</v>
      </c>
      <c r="D12" s="37">
        <f>SUM(表2[[#This Row],[起始积分]:[R4]])</f>
        <v>294</v>
      </c>
      <c r="E12" s="37">
        <v>30</v>
      </c>
      <c r="F12" s="37">
        <v>72</v>
      </c>
      <c r="G12" s="37">
        <v>92</v>
      </c>
      <c r="H12" s="81"/>
      <c r="I12" s="37">
        <v>100</v>
      </c>
      <c r="J12" s="41"/>
      <c r="K12" s="41"/>
    </row>
    <row r="13" spans="1:11" s="42" customFormat="1" ht="13.5" customHeight="1">
      <c r="A13" s="21">
        <v>10</v>
      </c>
      <c r="B13" s="25" t="s">
        <v>18</v>
      </c>
      <c r="C13" s="21" t="s">
        <v>311</v>
      </c>
      <c r="D13" s="37">
        <f>SUM(表2[[#This Row],[起始积分]:[R4]])</f>
        <v>233</v>
      </c>
      <c r="E13" s="37">
        <v>41</v>
      </c>
      <c r="F13" s="37">
        <v>96</v>
      </c>
      <c r="G13" s="37">
        <v>96</v>
      </c>
      <c r="H13" s="81"/>
      <c r="I13" s="37"/>
      <c r="J13" s="41"/>
      <c r="K13" s="41"/>
    </row>
    <row r="14" spans="1:11" s="42" customFormat="1" ht="13.5" customHeight="1">
      <c r="A14" s="21">
        <v>11</v>
      </c>
      <c r="B14" s="26" t="s">
        <v>275</v>
      </c>
      <c r="C14" s="26" t="s">
        <v>310</v>
      </c>
      <c r="D14" s="80">
        <f>SUM(表2[[#This Row],[起始积分]:[R4]])</f>
        <v>224</v>
      </c>
      <c r="E14" s="80"/>
      <c r="F14" s="37">
        <v>64</v>
      </c>
      <c r="G14" s="37">
        <v>68</v>
      </c>
      <c r="H14" s="81"/>
      <c r="I14" s="37">
        <v>92</v>
      </c>
      <c r="J14" s="41"/>
      <c r="K14" s="41"/>
    </row>
    <row r="15" spans="1:11" s="42" customFormat="1" ht="13.5" customHeight="1">
      <c r="A15" s="21">
        <v>12</v>
      </c>
      <c r="B15" s="23" t="s">
        <v>210</v>
      </c>
      <c r="C15" s="24" t="s">
        <v>17</v>
      </c>
      <c r="D15" s="37">
        <f>SUM(表2[[#This Row],[起始积分]:[R4]])</f>
        <v>198</v>
      </c>
      <c r="E15" s="37">
        <v>22</v>
      </c>
      <c r="F15" s="37">
        <v>76</v>
      </c>
      <c r="G15" s="37">
        <v>100</v>
      </c>
      <c r="H15" s="81"/>
      <c r="I15" s="37"/>
      <c r="J15" s="41"/>
      <c r="K15" s="41"/>
    </row>
    <row r="16" spans="1:11" s="42" customFormat="1" ht="13.5" customHeight="1">
      <c r="A16" s="21">
        <v>13</v>
      </c>
      <c r="B16" s="21" t="s">
        <v>4</v>
      </c>
      <c r="C16" s="22" t="s">
        <v>254</v>
      </c>
      <c r="D16" s="36">
        <f>SUM(表2[[#This Row],[起始积分]:[R4]])</f>
        <v>173</v>
      </c>
      <c r="E16" s="37">
        <v>85</v>
      </c>
      <c r="F16" s="37">
        <v>88</v>
      </c>
      <c r="G16" s="37"/>
      <c r="H16" s="81"/>
      <c r="I16" s="37"/>
      <c r="J16" s="41"/>
      <c r="K16" s="41"/>
    </row>
    <row r="17" spans="1:11" s="42" customFormat="1" ht="13.5" customHeight="1">
      <c r="A17" s="21">
        <v>14</v>
      </c>
      <c r="B17" s="94" t="s">
        <v>331</v>
      </c>
      <c r="C17" s="94" t="s">
        <v>332</v>
      </c>
      <c r="D17" s="91">
        <f>SUM(表2[[#This Row],[起始积分]:[R4]])</f>
        <v>168</v>
      </c>
      <c r="E17" s="91"/>
      <c r="F17" s="94"/>
      <c r="G17" s="96">
        <v>72</v>
      </c>
      <c r="H17" s="81"/>
      <c r="I17" s="37">
        <v>96</v>
      </c>
      <c r="J17" s="41"/>
      <c r="K17" s="41"/>
    </row>
    <row r="18" spans="1:11" s="42" customFormat="1" ht="13.5" customHeight="1">
      <c r="A18" s="21">
        <v>15</v>
      </c>
      <c r="B18" s="94" t="s">
        <v>329</v>
      </c>
      <c r="C18" s="94" t="s">
        <v>330</v>
      </c>
      <c r="D18" s="91">
        <f>SUM(表2[[#This Row],[起始积分]:[R4]])</f>
        <v>164</v>
      </c>
      <c r="E18" s="91"/>
      <c r="F18" s="94"/>
      <c r="G18" s="96">
        <v>76</v>
      </c>
      <c r="H18" s="81"/>
      <c r="I18" s="37">
        <v>88</v>
      </c>
      <c r="J18" s="41"/>
      <c r="K18" s="41"/>
    </row>
    <row r="19" spans="1:11" s="42" customFormat="1" ht="13.5" customHeight="1">
      <c r="A19" s="21">
        <v>16</v>
      </c>
      <c r="B19" s="94" t="s">
        <v>333</v>
      </c>
      <c r="C19" s="94" t="s">
        <v>334</v>
      </c>
      <c r="D19" s="91">
        <f>SUM(表2[[#This Row],[起始积分]:[R4]])</f>
        <v>144</v>
      </c>
      <c r="E19" s="91"/>
      <c r="F19" s="94"/>
      <c r="G19" s="96">
        <v>64</v>
      </c>
      <c r="H19" s="81"/>
      <c r="I19" s="37">
        <v>80</v>
      </c>
      <c r="J19" s="41"/>
      <c r="K19" s="41"/>
    </row>
    <row r="20" spans="1:11" s="42" customFormat="1" ht="13.5" customHeight="1">
      <c r="A20" s="21">
        <v>17</v>
      </c>
      <c r="B20" s="21" t="s">
        <v>209</v>
      </c>
      <c r="C20" s="21" t="s">
        <v>9</v>
      </c>
      <c r="D20" s="37">
        <f>SUM(表2[[#This Row],[起始积分]:[R4]])</f>
        <v>136</v>
      </c>
      <c r="E20" s="37">
        <v>52</v>
      </c>
      <c r="F20" s="37">
        <v>84</v>
      </c>
      <c r="G20" s="37"/>
      <c r="H20" s="81"/>
      <c r="I20" s="37"/>
      <c r="J20" s="41"/>
      <c r="K20" s="41"/>
    </row>
    <row r="21" spans="1:11" s="42" customFormat="1" ht="13.5" customHeight="1">
      <c r="A21" s="21">
        <v>18</v>
      </c>
      <c r="B21" s="26" t="s">
        <v>63</v>
      </c>
      <c r="C21" s="22" t="s">
        <v>81</v>
      </c>
      <c r="D21" s="80">
        <f>SUM(表2[[#This Row],[起始积分]:[R4]])</f>
        <v>128</v>
      </c>
      <c r="E21" s="80">
        <v>0</v>
      </c>
      <c r="F21" s="37">
        <v>68</v>
      </c>
      <c r="G21" s="37">
        <v>60</v>
      </c>
      <c r="H21" s="81"/>
      <c r="I21" s="37"/>
    </row>
    <row r="22" spans="1:11" s="42" customFormat="1" ht="13.5" customHeight="1">
      <c r="A22" s="21">
        <v>19</v>
      </c>
      <c r="B22" s="21" t="s">
        <v>208</v>
      </c>
      <c r="C22" s="21" t="s">
        <v>256</v>
      </c>
      <c r="D22" s="37">
        <f>SUM(表2[[#This Row],[起始积分]:[R4]])</f>
        <v>51</v>
      </c>
      <c r="E22" s="37">
        <v>51</v>
      </c>
      <c r="F22" s="37"/>
      <c r="G22" s="37"/>
      <c r="H22" s="81"/>
      <c r="I22" s="81"/>
    </row>
    <row r="23" spans="1:11" s="42" customFormat="1" ht="13.5" customHeight="1">
      <c r="A23" s="21">
        <v>20</v>
      </c>
      <c r="B23" s="26" t="s">
        <v>199</v>
      </c>
      <c r="C23" s="27" t="s">
        <v>82</v>
      </c>
      <c r="D23" s="37">
        <f>SUM(表2[[#This Row],[起始积分]:[R4]])</f>
        <v>29</v>
      </c>
      <c r="E23" s="37">
        <v>29</v>
      </c>
      <c r="F23" s="37"/>
      <c r="G23" s="37"/>
      <c r="H23" s="81"/>
      <c r="I23" s="81"/>
    </row>
    <row r="24" spans="1:11" s="42" customFormat="1" ht="13.5" customHeight="1">
      <c r="A24" s="21">
        <v>21</v>
      </c>
      <c r="B24" s="21" t="s">
        <v>3</v>
      </c>
      <c r="C24" s="21" t="s">
        <v>80</v>
      </c>
      <c r="D24" s="37">
        <f>SUM(表2[[#This Row],[起始积分]:[R4]])</f>
        <v>28</v>
      </c>
      <c r="E24" s="37">
        <v>28</v>
      </c>
      <c r="F24" s="23"/>
      <c r="G24" s="37"/>
      <c r="H24" s="81"/>
      <c r="I24" s="81"/>
    </row>
    <row r="25" spans="1:11" s="42" customFormat="1" ht="13.5" customHeight="1">
      <c r="A25" s="21">
        <v>22</v>
      </c>
      <c r="B25" s="23" t="s">
        <v>14</v>
      </c>
      <c r="C25" s="23" t="s">
        <v>15</v>
      </c>
      <c r="D25" s="37">
        <f>SUM(表2[[#This Row],[起始积分]:[R4]])</f>
        <v>20</v>
      </c>
      <c r="E25" s="37">
        <v>20</v>
      </c>
      <c r="F25" s="23"/>
      <c r="G25" s="37"/>
      <c r="H25" s="81"/>
      <c r="I25" s="81"/>
    </row>
    <row r="26" spans="1:11" s="42" customFormat="1" ht="13.5" customHeight="1">
      <c r="A26" s="21">
        <v>23</v>
      </c>
      <c r="B26" s="21" t="s">
        <v>211</v>
      </c>
      <c r="C26" s="22" t="s">
        <v>81</v>
      </c>
      <c r="D26" s="37">
        <f>SUM(表2[[#This Row],[起始积分]:[R4]])</f>
        <v>15</v>
      </c>
      <c r="E26" s="37">
        <v>15</v>
      </c>
      <c r="F26" s="23"/>
      <c r="G26" s="37"/>
      <c r="H26" s="81"/>
      <c r="I26" s="81"/>
    </row>
    <row r="27" spans="1:11" s="42" customFormat="1" ht="13.5" customHeight="1">
      <c r="A27" s="21">
        <v>24</v>
      </c>
      <c r="B27" s="23" t="s">
        <v>178</v>
      </c>
      <c r="C27" s="49" t="s">
        <v>99</v>
      </c>
      <c r="D27" s="37">
        <f>SUM(表2[[#This Row],[起始积分]:[R4]])</f>
        <v>12</v>
      </c>
      <c r="E27" s="37">
        <v>12</v>
      </c>
      <c r="F27" s="23"/>
      <c r="G27" s="37"/>
      <c r="H27" s="81"/>
      <c r="I27" s="81"/>
    </row>
    <row r="28" spans="1:11" s="42" customFormat="1">
      <c r="A28" s="21">
        <v>25</v>
      </c>
      <c r="B28" s="21" t="s">
        <v>212</v>
      </c>
      <c r="C28" s="22" t="s">
        <v>82</v>
      </c>
      <c r="D28" s="37">
        <f>SUM(表2[[#This Row],[起始积分]:[R4]])</f>
        <v>7</v>
      </c>
      <c r="E28" s="37">
        <v>7</v>
      </c>
      <c r="F28" s="23"/>
      <c r="G28" s="37"/>
      <c r="H28" s="81"/>
      <c r="I28" s="81"/>
    </row>
    <row r="29" spans="1:11" s="42" customFormat="1">
      <c r="A29" s="21">
        <v>25</v>
      </c>
      <c r="B29" s="21" t="s">
        <v>13</v>
      </c>
      <c r="C29" s="21" t="s">
        <v>310</v>
      </c>
      <c r="D29" s="37">
        <f>SUM(表2[[#This Row],[起始积分]:[R4]])</f>
        <v>7</v>
      </c>
      <c r="E29" s="37">
        <v>7</v>
      </c>
      <c r="F29" s="23"/>
      <c r="G29" s="37"/>
      <c r="H29" s="81"/>
      <c r="I29" s="81"/>
    </row>
    <row r="30" spans="1:11" s="42" customFormat="1">
      <c r="A30" s="21">
        <v>27</v>
      </c>
      <c r="B30" s="23" t="s">
        <v>16</v>
      </c>
      <c r="C30" s="23" t="s">
        <v>15</v>
      </c>
      <c r="D30" s="37">
        <f>SUM(表2[[#This Row],[起始积分]:[R4]])</f>
        <v>5</v>
      </c>
      <c r="E30" s="37">
        <v>5</v>
      </c>
      <c r="F30" s="23"/>
      <c r="G30" s="37"/>
      <c r="H30" s="81"/>
      <c r="I30" s="81"/>
    </row>
    <row r="31" spans="1:11" s="42" customFormat="1">
      <c r="A31" s="21">
        <v>28</v>
      </c>
      <c r="B31" s="21" t="s">
        <v>213</v>
      </c>
      <c r="C31" s="21" t="s">
        <v>9</v>
      </c>
      <c r="D31" s="37">
        <f>SUM(表2[[#This Row],[起始积分]:[R4]])</f>
        <v>3</v>
      </c>
      <c r="E31" s="37">
        <v>3</v>
      </c>
      <c r="F31" s="23"/>
      <c r="G31" s="37"/>
      <c r="H31" s="81"/>
      <c r="I31" s="81"/>
    </row>
    <row r="32" spans="1:11">
      <c r="A32" s="21">
        <v>28</v>
      </c>
      <c r="B32" s="21" t="s">
        <v>20</v>
      </c>
      <c r="C32" s="21" t="s">
        <v>82</v>
      </c>
      <c r="D32" s="37">
        <f>SUM(表2[[#This Row],[起始积分]:[R4]])</f>
        <v>3</v>
      </c>
      <c r="E32" s="37">
        <v>3</v>
      </c>
      <c r="F32" s="23"/>
      <c r="G32" s="37"/>
      <c r="H32" s="81"/>
      <c r="I32" s="81"/>
    </row>
    <row r="33" spans="1:9">
      <c r="A33" s="21">
        <v>30</v>
      </c>
      <c r="B33" s="21" t="s">
        <v>214</v>
      </c>
      <c r="C33" s="21" t="s">
        <v>310</v>
      </c>
      <c r="D33" s="37">
        <f>SUM(表2[[#This Row],[起始积分]:[R4]])</f>
        <v>2</v>
      </c>
      <c r="E33" s="37">
        <v>2</v>
      </c>
      <c r="F33" s="23"/>
      <c r="G33" s="37"/>
      <c r="H33" s="81"/>
      <c r="I33" s="81"/>
    </row>
    <row r="34" spans="1:9" s="3" customFormat="1">
      <c r="A34" s="21">
        <v>31</v>
      </c>
      <c r="B34" s="21" t="s">
        <v>23</v>
      </c>
      <c r="C34" s="22" t="s">
        <v>81</v>
      </c>
      <c r="D34" s="37">
        <f>SUM(表2[[#This Row],[起始积分]:[R4]])</f>
        <v>1</v>
      </c>
      <c r="E34" s="37">
        <v>1</v>
      </c>
      <c r="F34" s="23"/>
      <c r="G34" s="37"/>
      <c r="H34" s="81"/>
      <c r="I34" s="81"/>
    </row>
    <row r="35" spans="1:9" s="3" customFormat="1">
      <c r="A35" s="21">
        <v>31</v>
      </c>
      <c r="B35" s="26" t="s">
        <v>183</v>
      </c>
      <c r="C35" s="21" t="s">
        <v>310</v>
      </c>
      <c r="D35" s="37">
        <f>SUM(表2[[#This Row],[起始积分]:[R4]])</f>
        <v>1</v>
      </c>
      <c r="E35" s="37">
        <v>1</v>
      </c>
      <c r="F35" s="23"/>
      <c r="G35" s="37"/>
      <c r="H35" s="81"/>
      <c r="I35" s="81"/>
    </row>
    <row r="36" spans="1:9" s="3" customFormat="1">
      <c r="A36" s="21">
        <v>31</v>
      </c>
      <c r="B36" s="21" t="s">
        <v>215</v>
      </c>
      <c r="C36" s="22" t="s">
        <v>82</v>
      </c>
      <c r="D36" s="37">
        <f>SUM(表2[[#This Row],[起始积分]:[R4]])</f>
        <v>1</v>
      </c>
      <c r="E36" s="37">
        <v>1</v>
      </c>
      <c r="F36" s="23"/>
      <c r="G36" s="37"/>
      <c r="H36" s="81"/>
      <c r="I36" s="81"/>
    </row>
    <row r="37" spans="1:9">
      <c r="A37" s="21">
        <v>31</v>
      </c>
      <c r="B37" s="21" t="s">
        <v>26</v>
      </c>
      <c r="C37" s="21" t="s">
        <v>310</v>
      </c>
      <c r="D37" s="37">
        <f>SUM(表2[[#This Row],[起始积分]:[R4]])</f>
        <v>1</v>
      </c>
      <c r="E37" s="37">
        <v>1</v>
      </c>
      <c r="F37" s="23"/>
      <c r="G37" s="37"/>
      <c r="H37" s="81"/>
      <c r="I37" s="81"/>
    </row>
    <row r="38" spans="1:9" s="3" customFormat="1">
      <c r="A38" s="21"/>
      <c r="B38" s="21"/>
      <c r="C38" s="21"/>
      <c r="D38" s="37"/>
      <c r="E38" s="37"/>
      <c r="F38" s="23"/>
      <c r="G38" s="37"/>
    </row>
    <row r="39" spans="1:9">
      <c r="A39" s="3" t="s">
        <v>312</v>
      </c>
      <c r="C39" s="52"/>
    </row>
    <row r="40" spans="1:9">
      <c r="A40" s="3" t="s">
        <v>328</v>
      </c>
    </row>
    <row r="41" spans="1:9">
      <c r="A41" t="s">
        <v>371</v>
      </c>
    </row>
    <row r="42" spans="1:9">
      <c r="A42" t="s">
        <v>372</v>
      </c>
    </row>
  </sheetData>
  <mergeCells count="2">
    <mergeCell ref="A2:I2"/>
    <mergeCell ref="A1:I1"/>
  </mergeCells>
  <phoneticPr fontId="1" type="noConversion"/>
  <pageMargins left="0.7" right="0.7" top="0.75" bottom="0.75" header="0.3" footer="0.3"/>
  <pageSetup paperSize="9" orientation="portrait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J17" sqref="J17"/>
    </sheetView>
  </sheetViews>
  <sheetFormatPr defaultColWidth="8.875" defaultRowHeight="13.5"/>
  <cols>
    <col min="2" max="2" width="14.125" customWidth="1"/>
    <col min="3" max="5" width="12.125" bestFit="1" customWidth="1"/>
  </cols>
  <sheetData>
    <row r="1" spans="1:10" s="3" customFormat="1" ht="22.5">
      <c r="A1" s="122" t="s">
        <v>247</v>
      </c>
      <c r="B1" s="122"/>
      <c r="C1" s="122"/>
      <c r="D1" s="122"/>
      <c r="E1" s="122"/>
      <c r="F1" s="122"/>
      <c r="G1" s="122"/>
    </row>
    <row r="2" spans="1:10" s="3" customFormat="1" ht="14.25" customHeight="1">
      <c r="A2" s="119" t="s">
        <v>431</v>
      </c>
      <c r="B2" s="119"/>
      <c r="C2" s="119"/>
      <c r="D2" s="119"/>
      <c r="E2" s="119"/>
      <c r="F2" s="119"/>
      <c r="G2" s="119"/>
      <c r="H2" s="115"/>
      <c r="I2" s="115"/>
      <c r="J2" s="115"/>
    </row>
    <row r="3" spans="1:10" ht="14.25">
      <c r="A3" s="16" t="s">
        <v>248</v>
      </c>
      <c r="B3" s="16" t="s">
        <v>249</v>
      </c>
      <c r="C3" s="16" t="s">
        <v>323</v>
      </c>
      <c r="D3" s="16" t="s">
        <v>250</v>
      </c>
      <c r="E3" s="16" t="s">
        <v>251</v>
      </c>
      <c r="F3" s="16" t="s">
        <v>244</v>
      </c>
      <c r="G3" s="78" t="s">
        <v>276</v>
      </c>
    </row>
    <row r="4" spans="1:10" s="76" customFormat="1" ht="14.25">
      <c r="A4" s="75">
        <v>1</v>
      </c>
      <c r="B4" s="89" t="s">
        <v>253</v>
      </c>
      <c r="C4" s="75" t="s">
        <v>229</v>
      </c>
      <c r="D4" s="75">
        <f>SUM(表5[[#This Row],[起始积分]:[R2]])</f>
        <v>320</v>
      </c>
      <c r="E4" s="75"/>
      <c r="F4" s="76">
        <v>320</v>
      </c>
    </row>
    <row r="5" spans="1:10" s="76" customFormat="1" ht="14.25">
      <c r="A5" s="75">
        <v>2</v>
      </c>
      <c r="B5" s="89" t="s">
        <v>235</v>
      </c>
      <c r="C5" s="75" t="s">
        <v>231</v>
      </c>
      <c r="D5" s="75">
        <f>SUM(表5[[#This Row],[起始积分]:[R2]])</f>
        <v>152</v>
      </c>
      <c r="E5" s="75"/>
      <c r="F5" s="76">
        <v>152</v>
      </c>
    </row>
    <row r="6" spans="1:10" s="76" customFormat="1" ht="14.25">
      <c r="A6" s="75">
        <v>3</v>
      </c>
      <c r="B6" s="89" t="s">
        <v>439</v>
      </c>
      <c r="C6" s="75" t="s">
        <v>440</v>
      </c>
      <c r="D6" s="75">
        <f>SUM(表5[[#This Row],[起始积分]:[R2]])</f>
        <v>90</v>
      </c>
      <c r="E6" s="75"/>
      <c r="G6" s="76">
        <v>90</v>
      </c>
    </row>
    <row r="7" spans="1:10" s="76" customFormat="1" ht="14.25">
      <c r="A7" s="75">
        <v>4</v>
      </c>
      <c r="B7" s="89" t="s">
        <v>436</v>
      </c>
      <c r="C7" s="75" t="s">
        <v>435</v>
      </c>
      <c r="D7" s="75">
        <f>SUM(表5[[#This Row],[起始积分]:[R2]])</f>
        <v>80</v>
      </c>
      <c r="E7" s="75"/>
      <c r="G7" s="76">
        <v>80</v>
      </c>
    </row>
    <row r="8" spans="1:10" s="76" customFormat="1" ht="14.25">
      <c r="A8" s="75">
        <v>5</v>
      </c>
      <c r="B8" s="89" t="s">
        <v>434</v>
      </c>
      <c r="C8" s="75" t="s">
        <v>435</v>
      </c>
      <c r="D8" s="75">
        <f>SUM(表5[[#This Row],[起始积分]:[R2]])</f>
        <v>70</v>
      </c>
      <c r="E8" s="75"/>
      <c r="G8" s="76">
        <v>70</v>
      </c>
    </row>
    <row r="9" spans="1:10" s="76" customFormat="1" ht="14.25">
      <c r="A9" s="75">
        <v>6</v>
      </c>
      <c r="B9" s="89" t="s">
        <v>441</v>
      </c>
      <c r="C9" s="75" t="s">
        <v>442</v>
      </c>
      <c r="D9" s="75">
        <f>SUM(表5[[#This Row],[起始积分]:[R2]])</f>
        <v>70</v>
      </c>
      <c r="E9" s="75"/>
      <c r="G9" s="76">
        <v>70</v>
      </c>
    </row>
    <row r="10" spans="1:10" s="76" customFormat="1" ht="14.25">
      <c r="A10" s="75">
        <v>7</v>
      </c>
      <c r="B10" s="89" t="s">
        <v>437</v>
      </c>
      <c r="C10" s="75" t="s">
        <v>438</v>
      </c>
      <c r="D10" s="75">
        <f>SUM(表5[[#This Row],[起始积分]:[R2]])</f>
        <v>50</v>
      </c>
      <c r="E10" s="75"/>
      <c r="G10" s="76">
        <v>50</v>
      </c>
    </row>
    <row r="11" spans="1:10" s="76" customFormat="1" ht="14.25">
      <c r="A11" s="75">
        <v>8</v>
      </c>
      <c r="B11" s="89" t="s">
        <v>443</v>
      </c>
      <c r="C11" s="75" t="s">
        <v>435</v>
      </c>
      <c r="D11" s="75">
        <f>SUM(表5[[#This Row],[起始积分]:[R2]])</f>
        <v>46</v>
      </c>
      <c r="E11" s="75"/>
      <c r="G11" s="76">
        <v>46</v>
      </c>
    </row>
    <row r="13" spans="1:10">
      <c r="A13" s="64" t="s">
        <v>433</v>
      </c>
    </row>
    <row r="14" spans="1:10">
      <c r="A14" s="111" t="s">
        <v>446</v>
      </c>
    </row>
  </sheetData>
  <mergeCells count="2">
    <mergeCell ref="A1:G1"/>
    <mergeCell ref="A2:G2"/>
  </mergeCells>
  <phoneticPr fontId="1" type="noConversion"/>
  <pageMargins left="0.7" right="0.7" top="0.75" bottom="0.75" header="0.3" footer="0.3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E18" sqref="E18"/>
    </sheetView>
  </sheetViews>
  <sheetFormatPr defaultColWidth="8.875" defaultRowHeight="13.5"/>
  <cols>
    <col min="2" max="2" width="19.625" customWidth="1"/>
    <col min="4" max="4" width="12.125" bestFit="1" customWidth="1"/>
  </cols>
  <sheetData>
    <row r="1" spans="1:10" ht="22.5">
      <c r="A1" s="122" t="s">
        <v>247</v>
      </c>
      <c r="B1" s="122"/>
      <c r="C1" s="122"/>
      <c r="D1" s="122"/>
      <c r="E1" s="122"/>
      <c r="F1" s="122"/>
    </row>
    <row r="2" spans="1:10" s="3" customFormat="1" ht="14.25" customHeight="1">
      <c r="A2" s="119" t="s">
        <v>431</v>
      </c>
      <c r="B2" s="119"/>
      <c r="C2" s="119"/>
      <c r="D2" s="119"/>
      <c r="E2" s="119"/>
      <c r="F2" s="119"/>
      <c r="G2" s="115"/>
      <c r="H2" s="115"/>
      <c r="I2" s="115"/>
      <c r="J2" s="115"/>
    </row>
    <row r="3" spans="1:10" ht="28.5" customHeight="1">
      <c r="A3" s="16" t="s">
        <v>248</v>
      </c>
      <c r="B3" s="16" t="s">
        <v>249</v>
      </c>
      <c r="C3" s="16" t="s">
        <v>323</v>
      </c>
      <c r="D3" s="16" t="s">
        <v>250</v>
      </c>
      <c r="E3" s="16" t="s">
        <v>244</v>
      </c>
      <c r="F3" s="95" t="s">
        <v>432</v>
      </c>
    </row>
    <row r="4" spans="1:10" s="70" customFormat="1" ht="14.25">
      <c r="A4" s="71">
        <v>1</v>
      </c>
      <c r="B4" s="74" t="s">
        <v>233</v>
      </c>
      <c r="C4" s="72" t="s">
        <v>2</v>
      </c>
      <c r="D4" s="114">
        <f>SUM(表5_7[[#This Row],[R1]:[R2]])</f>
        <v>500</v>
      </c>
      <c r="E4" s="42">
        <v>400</v>
      </c>
      <c r="F4" s="42">
        <v>100</v>
      </c>
    </row>
    <row r="5" spans="1:10" s="70" customFormat="1" ht="14.25">
      <c r="A5" s="71">
        <v>2</v>
      </c>
      <c r="B5" s="74" t="s">
        <v>230</v>
      </c>
      <c r="C5" s="72" t="s">
        <v>231</v>
      </c>
      <c r="D5" s="114">
        <f>SUM(表5_7[[#This Row],[R1]:[R2]])</f>
        <v>360</v>
      </c>
      <c r="E5" s="42">
        <v>360</v>
      </c>
      <c r="F5" s="42"/>
    </row>
    <row r="6" spans="1:10" s="70" customFormat="1" ht="14.25">
      <c r="A6" s="71">
        <v>3</v>
      </c>
      <c r="B6" s="74" t="s">
        <v>232</v>
      </c>
      <c r="C6" s="73" t="s">
        <v>15</v>
      </c>
      <c r="D6" s="114">
        <f>SUM(表5_7[[#This Row],[R1]:[R2]])</f>
        <v>280</v>
      </c>
      <c r="E6" s="42">
        <v>280</v>
      </c>
      <c r="F6" s="42"/>
    </row>
    <row r="7" spans="1:10" s="70" customFormat="1" ht="14.25">
      <c r="A7" s="71">
        <v>4</v>
      </c>
      <c r="B7" s="74" t="s">
        <v>234</v>
      </c>
      <c r="C7" s="72" t="s">
        <v>231</v>
      </c>
      <c r="D7" s="114">
        <f>SUM(表5_7[[#This Row],[R1]:[R2]])</f>
        <v>160</v>
      </c>
      <c r="E7" s="42">
        <v>160</v>
      </c>
      <c r="F7" s="42"/>
    </row>
    <row r="8" spans="1:10" s="70" customFormat="1" ht="14.25">
      <c r="A8" s="71">
        <v>5</v>
      </c>
      <c r="B8" s="74" t="s">
        <v>444</v>
      </c>
      <c r="C8" s="113" t="s">
        <v>445</v>
      </c>
      <c r="D8" s="114">
        <f>SUM(表5_7[[#This Row],[R1]:[R2]])</f>
        <v>60</v>
      </c>
      <c r="E8" s="42"/>
      <c r="F8" s="42">
        <v>60</v>
      </c>
    </row>
    <row r="10" spans="1:10">
      <c r="A10" s="64" t="s">
        <v>433</v>
      </c>
    </row>
    <row r="11" spans="1:10">
      <c r="A11" s="111" t="s">
        <v>446</v>
      </c>
    </row>
  </sheetData>
  <mergeCells count="2">
    <mergeCell ref="A2:F2"/>
    <mergeCell ref="A1:F1"/>
  </mergeCells>
  <phoneticPr fontId="1" type="noConversion"/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56"/>
  <sheetViews>
    <sheetView tabSelected="1" workbookViewId="0">
      <selection activeCell="G18" sqref="G18"/>
    </sheetView>
  </sheetViews>
  <sheetFormatPr defaultColWidth="8.875" defaultRowHeight="13.5"/>
  <cols>
    <col min="1" max="2" width="8.875" style="8"/>
    <col min="3" max="3" width="10.625" style="8" customWidth="1"/>
    <col min="4" max="5" width="8.875" style="8"/>
  </cols>
  <sheetData>
    <row r="1" spans="1:14" ht="22.5" customHeight="1">
      <c r="A1" s="121" t="s">
        <v>218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4" s="3" customFormat="1" ht="14.25" customHeight="1">
      <c r="A2" s="119" t="s">
        <v>488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s="10" customFormat="1" ht="28.5" customHeight="1">
      <c r="A3" s="19" t="s">
        <v>146</v>
      </c>
      <c r="B3" s="20" t="s">
        <v>0</v>
      </c>
      <c r="C3" s="16" t="s">
        <v>326</v>
      </c>
      <c r="D3" s="20" t="s">
        <v>138</v>
      </c>
      <c r="E3" s="20" t="s">
        <v>140</v>
      </c>
      <c r="F3" s="16" t="s">
        <v>244</v>
      </c>
      <c r="G3" s="20" t="s">
        <v>314</v>
      </c>
      <c r="H3" s="20" t="s">
        <v>336</v>
      </c>
      <c r="I3" s="20" t="s">
        <v>362</v>
      </c>
      <c r="J3" s="20" t="s">
        <v>376</v>
      </c>
      <c r="K3" s="20" t="s">
        <v>393</v>
      </c>
      <c r="L3" s="20" t="s">
        <v>398</v>
      </c>
      <c r="M3" s="20" t="s">
        <v>454</v>
      </c>
      <c r="N3" s="20" t="s">
        <v>426</v>
      </c>
    </row>
    <row r="4" spans="1:14" s="42" customFormat="1" ht="13.5" customHeight="1">
      <c r="A4" s="40">
        <v>1</v>
      </c>
      <c r="B4" s="40" t="s">
        <v>54</v>
      </c>
      <c r="C4" s="40" t="s">
        <v>7</v>
      </c>
      <c r="D4" s="36">
        <f>SUM(表11[[#This Row],[起始积分]:[R9]])</f>
        <v>1355</v>
      </c>
      <c r="E4" s="37">
        <v>115</v>
      </c>
      <c r="F4" s="37">
        <v>400</v>
      </c>
      <c r="G4" s="37">
        <v>200</v>
      </c>
      <c r="H4" s="37">
        <v>200</v>
      </c>
      <c r="I4" s="81"/>
      <c r="J4" s="81">
        <v>140</v>
      </c>
      <c r="K4" s="92">
        <v>100</v>
      </c>
      <c r="M4" s="81">
        <v>200</v>
      </c>
      <c r="N4" s="92"/>
    </row>
    <row r="5" spans="1:14" s="42" customFormat="1" ht="13.5" customHeight="1">
      <c r="A5" s="40">
        <v>2</v>
      </c>
      <c r="B5" s="40" t="s">
        <v>67</v>
      </c>
      <c r="C5" s="40" t="s">
        <v>254</v>
      </c>
      <c r="D5" s="36">
        <f>SUM(表11[[#This Row],[起始积分]:[R9]])</f>
        <v>885</v>
      </c>
      <c r="E5" s="37">
        <v>95</v>
      </c>
      <c r="F5" s="37"/>
      <c r="G5" s="37">
        <v>180</v>
      </c>
      <c r="H5" s="37">
        <v>180</v>
      </c>
      <c r="I5" s="81">
        <v>80</v>
      </c>
      <c r="J5" s="81"/>
      <c r="K5" s="92">
        <v>80</v>
      </c>
      <c r="L5" s="42">
        <v>90</v>
      </c>
      <c r="M5" s="81">
        <v>180</v>
      </c>
      <c r="N5" s="92"/>
    </row>
    <row r="6" spans="1:14" s="42" customFormat="1" ht="13.5" customHeight="1">
      <c r="A6" s="40">
        <v>3</v>
      </c>
      <c r="B6" s="40" t="s">
        <v>65</v>
      </c>
      <c r="C6" s="40" t="s">
        <v>310</v>
      </c>
      <c r="D6" s="36">
        <f>SUM(表11[[#This Row],[起始积分]:[R9]])</f>
        <v>848</v>
      </c>
      <c r="E6" s="37">
        <v>58</v>
      </c>
      <c r="F6" s="37">
        <v>240</v>
      </c>
      <c r="G6" s="37">
        <v>160</v>
      </c>
      <c r="H6" s="37">
        <v>120</v>
      </c>
      <c r="I6" s="81">
        <v>100</v>
      </c>
      <c r="J6" s="81"/>
      <c r="K6" s="92"/>
      <c r="L6" s="42">
        <v>80</v>
      </c>
      <c r="M6" s="81"/>
      <c r="N6" s="92">
        <v>90</v>
      </c>
    </row>
    <row r="7" spans="1:14" s="42" customFormat="1" ht="13.5" customHeight="1">
      <c r="A7" s="40">
        <v>4</v>
      </c>
      <c r="B7" s="40" t="s">
        <v>52</v>
      </c>
      <c r="C7" s="40" t="s">
        <v>254</v>
      </c>
      <c r="D7" s="36">
        <f>SUM(表11[[#This Row],[起始积分]:[R9]])</f>
        <v>818</v>
      </c>
      <c r="E7" s="37">
        <v>78</v>
      </c>
      <c r="F7" s="48"/>
      <c r="G7" s="37">
        <v>120</v>
      </c>
      <c r="H7" s="37">
        <v>140</v>
      </c>
      <c r="I7" s="81">
        <v>60</v>
      </c>
      <c r="J7" s="81">
        <v>180</v>
      </c>
      <c r="K7" s="92"/>
      <c r="M7" s="81">
        <v>160</v>
      </c>
      <c r="N7" s="92">
        <v>80</v>
      </c>
    </row>
    <row r="8" spans="1:14" s="42" customFormat="1" ht="13.5" customHeight="1">
      <c r="A8" s="40">
        <v>5</v>
      </c>
      <c r="B8" s="40" t="s">
        <v>57</v>
      </c>
      <c r="C8" s="40" t="s">
        <v>258</v>
      </c>
      <c r="D8" s="36">
        <f>SUM(表11[[#This Row],[起始积分]:[R9]])</f>
        <v>698</v>
      </c>
      <c r="E8" s="37">
        <v>30</v>
      </c>
      <c r="F8" s="37">
        <v>280</v>
      </c>
      <c r="G8" s="37">
        <v>140</v>
      </c>
      <c r="H8" s="37">
        <v>100</v>
      </c>
      <c r="I8" s="81"/>
      <c r="J8" s="81">
        <v>100</v>
      </c>
      <c r="K8" s="92">
        <v>48</v>
      </c>
      <c r="M8" s="81"/>
      <c r="N8" s="92"/>
    </row>
    <row r="9" spans="1:14" s="42" customFormat="1" ht="13.5" customHeight="1">
      <c r="A9" s="40">
        <v>6</v>
      </c>
      <c r="B9" s="48" t="s">
        <v>103</v>
      </c>
      <c r="C9" s="48" t="s">
        <v>104</v>
      </c>
      <c r="D9" s="36">
        <f>SUM(表11[[#This Row],[起始积分]:[R9]])</f>
        <v>454</v>
      </c>
      <c r="E9" s="37">
        <v>14</v>
      </c>
      <c r="F9" s="48"/>
      <c r="G9" s="48"/>
      <c r="H9" s="37">
        <v>160</v>
      </c>
      <c r="I9" s="81"/>
      <c r="J9" s="81">
        <v>120</v>
      </c>
      <c r="K9" s="92">
        <v>90</v>
      </c>
      <c r="L9" s="42">
        <v>70</v>
      </c>
      <c r="M9" s="81"/>
      <c r="N9" s="92"/>
    </row>
    <row r="10" spans="1:14" s="42" customFormat="1" ht="13.5" customHeight="1">
      <c r="A10" s="40">
        <v>7</v>
      </c>
      <c r="B10" s="40" t="s">
        <v>280</v>
      </c>
      <c r="C10" s="40" t="s">
        <v>254</v>
      </c>
      <c r="D10" s="36">
        <f>SUM(表11[[#This Row],[起始积分]:[R9]])</f>
        <v>436</v>
      </c>
      <c r="E10" s="80">
        <v>0</v>
      </c>
      <c r="F10" s="40"/>
      <c r="G10" s="37">
        <v>88</v>
      </c>
      <c r="H10" s="37">
        <v>96</v>
      </c>
      <c r="I10" s="81"/>
      <c r="J10" s="81">
        <v>92</v>
      </c>
      <c r="K10" s="92"/>
      <c r="M10" s="81">
        <v>100</v>
      </c>
      <c r="N10" s="92">
        <v>60</v>
      </c>
    </row>
    <row r="11" spans="1:14" s="42" customFormat="1" ht="13.5" customHeight="1">
      <c r="A11" s="40">
        <v>8</v>
      </c>
      <c r="B11" s="48" t="s">
        <v>96</v>
      </c>
      <c r="C11" s="40" t="s">
        <v>258</v>
      </c>
      <c r="D11" s="36">
        <f>SUM(表11[[#This Row],[起始积分]:[R9]])</f>
        <v>391</v>
      </c>
      <c r="E11" s="37">
        <v>65</v>
      </c>
      <c r="F11" s="48"/>
      <c r="G11" s="37">
        <v>100</v>
      </c>
      <c r="H11" s="37"/>
      <c r="I11" s="81"/>
      <c r="J11" s="81">
        <v>80</v>
      </c>
      <c r="K11" s="92"/>
      <c r="M11" s="81">
        <v>96</v>
      </c>
      <c r="N11" s="92">
        <v>50</v>
      </c>
    </row>
    <row r="12" spans="1:14" s="42" customFormat="1" ht="13.5" customHeight="1">
      <c r="A12" s="40">
        <v>9</v>
      </c>
      <c r="B12" s="40" t="s">
        <v>421</v>
      </c>
      <c r="C12" s="40" t="s">
        <v>453</v>
      </c>
      <c r="D12" s="80">
        <f>SUM(表11[[#This Row],[起始积分]:[R9]])</f>
        <v>258</v>
      </c>
      <c r="E12" s="80"/>
      <c r="F12" s="40"/>
      <c r="G12" s="40"/>
      <c r="H12" s="104"/>
      <c r="I12" s="85"/>
      <c r="J12" s="85">
        <v>88</v>
      </c>
      <c r="K12" s="92">
        <v>50</v>
      </c>
      <c r="M12" s="81">
        <v>120</v>
      </c>
      <c r="N12" s="92"/>
    </row>
    <row r="13" spans="1:14" s="42" customFormat="1" ht="13.5" customHeight="1">
      <c r="A13" s="40">
        <v>10</v>
      </c>
      <c r="B13" s="40" t="s">
        <v>379</v>
      </c>
      <c r="C13" s="40" t="s">
        <v>378</v>
      </c>
      <c r="D13" s="80">
        <f>SUM(表11[[#This Row],[起始积分]:[R9]])</f>
        <v>230</v>
      </c>
      <c r="E13" s="80"/>
      <c r="F13" s="40"/>
      <c r="G13" s="40"/>
      <c r="H13" s="104"/>
      <c r="I13" s="85"/>
      <c r="J13" s="85">
        <v>160</v>
      </c>
      <c r="K13" s="92">
        <v>70</v>
      </c>
      <c r="M13" s="81"/>
      <c r="N13" s="92"/>
    </row>
    <row r="14" spans="1:14" s="42" customFormat="1" ht="13.5" customHeight="1">
      <c r="A14" s="40">
        <v>11</v>
      </c>
      <c r="B14" s="40" t="s">
        <v>281</v>
      </c>
      <c r="C14" s="40" t="s">
        <v>254</v>
      </c>
      <c r="D14" s="36">
        <f>SUM(表11[[#This Row],[起始积分]:[R9]])</f>
        <v>216</v>
      </c>
      <c r="E14" s="80"/>
      <c r="F14" s="40"/>
      <c r="G14" s="37">
        <v>84</v>
      </c>
      <c r="H14" s="37"/>
      <c r="I14" s="81"/>
      <c r="J14" s="81">
        <v>84</v>
      </c>
      <c r="K14" s="92"/>
      <c r="M14" s="81"/>
      <c r="N14" s="92">
        <v>48</v>
      </c>
    </row>
    <row r="15" spans="1:14" s="42" customFormat="1" ht="13.5" customHeight="1">
      <c r="A15" s="40">
        <v>12</v>
      </c>
      <c r="B15" s="40" t="s">
        <v>279</v>
      </c>
      <c r="C15" s="40" t="s">
        <v>453</v>
      </c>
      <c r="D15" s="36">
        <f>SUM(表11[[#This Row],[起始积分]:[R9]])</f>
        <v>214</v>
      </c>
      <c r="E15" s="80">
        <v>0</v>
      </c>
      <c r="F15" s="40"/>
      <c r="G15" s="37">
        <v>92</v>
      </c>
      <c r="H15" s="37"/>
      <c r="I15" s="81"/>
      <c r="J15" s="81">
        <v>76</v>
      </c>
      <c r="K15" s="92">
        <v>46</v>
      </c>
      <c r="M15" s="81"/>
      <c r="N15" s="92"/>
    </row>
    <row r="16" spans="1:14" s="42" customFormat="1" ht="13.5" customHeight="1">
      <c r="A16" s="40">
        <v>13</v>
      </c>
      <c r="B16" s="40" t="s">
        <v>377</v>
      </c>
      <c r="C16" s="40" t="s">
        <v>378</v>
      </c>
      <c r="D16" s="80">
        <f>SUM(表11[[#This Row],[起始积分]:[R9]])</f>
        <v>200</v>
      </c>
      <c r="E16" s="80"/>
      <c r="F16" s="40"/>
      <c r="G16" s="40"/>
      <c r="H16" s="104"/>
      <c r="I16" s="85"/>
      <c r="J16" s="85">
        <v>200</v>
      </c>
      <c r="K16" s="92"/>
      <c r="M16" s="81"/>
      <c r="N16" s="92"/>
    </row>
    <row r="17" spans="1:14" s="42" customFormat="1" ht="13.5" customHeight="1">
      <c r="A17" s="40">
        <v>14</v>
      </c>
      <c r="B17" s="40" t="s">
        <v>450</v>
      </c>
      <c r="C17" s="40" t="s">
        <v>428</v>
      </c>
      <c r="D17" s="36">
        <f>SUM(表11[[#This Row],[起始积分]:[R9]])</f>
        <v>182</v>
      </c>
      <c r="E17" s="37"/>
      <c r="F17" s="48"/>
      <c r="G17" s="48"/>
      <c r="H17" s="112"/>
      <c r="L17" s="42">
        <v>42</v>
      </c>
      <c r="M17" s="81">
        <v>140</v>
      </c>
      <c r="N17" s="92"/>
    </row>
    <row r="18" spans="1:14" s="42" customFormat="1" ht="13.5" customHeight="1">
      <c r="A18" s="40">
        <v>15</v>
      </c>
      <c r="B18" s="40" t="s">
        <v>283</v>
      </c>
      <c r="C18" s="40" t="s">
        <v>453</v>
      </c>
      <c r="D18" s="36">
        <f>SUM(表11[[#This Row],[起始积分]:[R9]])</f>
        <v>168</v>
      </c>
      <c r="E18" s="80">
        <v>0</v>
      </c>
      <c r="F18" s="40"/>
      <c r="G18" s="37">
        <v>76</v>
      </c>
      <c r="H18" s="37"/>
      <c r="I18" s="81"/>
      <c r="J18" s="81"/>
      <c r="K18" s="92"/>
      <c r="M18" s="81">
        <v>92</v>
      </c>
      <c r="N18" s="92"/>
    </row>
    <row r="19" spans="1:14" s="42" customFormat="1" ht="13.5" customHeight="1">
      <c r="A19" s="40">
        <v>16</v>
      </c>
      <c r="B19" s="40" t="s">
        <v>284</v>
      </c>
      <c r="C19" s="40" t="s">
        <v>254</v>
      </c>
      <c r="D19" s="36">
        <f>SUM(表11[[#This Row],[起始积分]:[R9]])</f>
        <v>144</v>
      </c>
      <c r="E19" s="80"/>
      <c r="F19" s="40"/>
      <c r="G19" s="37">
        <v>72</v>
      </c>
      <c r="H19" s="37"/>
      <c r="I19" s="81"/>
      <c r="J19" s="81">
        <v>72</v>
      </c>
      <c r="K19" s="92"/>
      <c r="M19" s="81"/>
      <c r="N19" s="92"/>
    </row>
    <row r="20" spans="1:14" s="42" customFormat="1" ht="13.5" customHeight="1">
      <c r="A20" s="40">
        <v>17</v>
      </c>
      <c r="B20" s="40" t="s">
        <v>66</v>
      </c>
      <c r="C20" s="40" t="s">
        <v>310</v>
      </c>
      <c r="D20" s="36">
        <f>SUM(表11[[#This Row],[起始积分]:[R9]])</f>
        <v>102</v>
      </c>
      <c r="E20" s="37">
        <v>54</v>
      </c>
      <c r="F20" s="48"/>
      <c r="G20" s="37"/>
      <c r="H20" s="37"/>
      <c r="I20" s="81">
        <v>48</v>
      </c>
      <c r="J20" s="81"/>
      <c r="K20" s="92"/>
      <c r="M20" s="81"/>
      <c r="N20" s="92"/>
    </row>
    <row r="21" spans="1:14" s="42" customFormat="1" ht="13.5" customHeight="1">
      <c r="A21" s="40">
        <v>18</v>
      </c>
      <c r="B21" s="40" t="s">
        <v>380</v>
      </c>
      <c r="C21" s="40" t="s">
        <v>378</v>
      </c>
      <c r="D21" s="80">
        <f>SUM(表11[[#This Row],[起始积分]:[R9]])</f>
        <v>96</v>
      </c>
      <c r="E21" s="80"/>
      <c r="F21" s="40"/>
      <c r="G21" s="40"/>
      <c r="H21" s="104"/>
      <c r="I21" s="85"/>
      <c r="J21" s="85">
        <v>96</v>
      </c>
      <c r="K21" s="92"/>
      <c r="M21" s="81"/>
      <c r="N21" s="92"/>
    </row>
    <row r="22" spans="1:14" ht="13.5" customHeight="1">
      <c r="A22" s="40">
        <v>18</v>
      </c>
      <c r="B22" s="40" t="s">
        <v>278</v>
      </c>
      <c r="C22" s="40" t="s">
        <v>453</v>
      </c>
      <c r="D22" s="36">
        <f>SUM(表11[[#This Row],[起始积分]:[R9]])</f>
        <v>96</v>
      </c>
      <c r="E22" s="80">
        <v>0</v>
      </c>
      <c r="F22" s="40"/>
      <c r="G22" s="37">
        <v>96</v>
      </c>
      <c r="H22" s="37"/>
      <c r="I22" s="81"/>
      <c r="J22" s="81"/>
      <c r="K22" s="92"/>
      <c r="L22" s="42"/>
      <c r="M22" s="81"/>
      <c r="N22" s="92"/>
    </row>
    <row r="23" spans="1:14">
      <c r="A23" s="40">
        <v>20</v>
      </c>
      <c r="B23" s="40" t="s">
        <v>64</v>
      </c>
      <c r="C23" s="40" t="s">
        <v>259</v>
      </c>
      <c r="D23" s="36">
        <f>SUM(表11[[#This Row],[起始积分]:[R9]])</f>
        <v>88</v>
      </c>
      <c r="E23" s="37">
        <v>38</v>
      </c>
      <c r="F23" s="48"/>
      <c r="G23" s="48"/>
      <c r="H23" s="37"/>
      <c r="I23" s="81">
        <v>50</v>
      </c>
      <c r="J23" s="81"/>
      <c r="K23" s="92"/>
      <c r="L23" s="42"/>
      <c r="M23" s="81"/>
      <c r="N23" s="92"/>
    </row>
    <row r="24" spans="1:14">
      <c r="A24" s="40">
        <v>21</v>
      </c>
      <c r="B24" s="40" t="s">
        <v>282</v>
      </c>
      <c r="C24" s="40" t="s">
        <v>285</v>
      </c>
      <c r="D24" s="36">
        <f>SUM(表11[[#This Row],[起始积分]:[R9]])</f>
        <v>80</v>
      </c>
      <c r="E24" s="80">
        <v>0</v>
      </c>
      <c r="F24" s="40"/>
      <c r="G24" s="37">
        <v>80</v>
      </c>
      <c r="H24" s="37"/>
      <c r="I24" s="81"/>
      <c r="J24" s="81"/>
      <c r="K24" s="92"/>
      <c r="L24" s="42"/>
      <c r="M24" s="81"/>
      <c r="N24" s="92"/>
    </row>
    <row r="25" spans="1:14" s="3" customFormat="1">
      <c r="A25" s="40">
        <v>22</v>
      </c>
      <c r="B25" s="40" t="s">
        <v>448</v>
      </c>
      <c r="C25" s="40" t="s">
        <v>378</v>
      </c>
      <c r="D25" s="36">
        <f>SUM(表11[[#This Row],[起始积分]:[R9]])</f>
        <v>50</v>
      </c>
      <c r="E25" s="37"/>
      <c r="F25" s="48"/>
      <c r="G25" s="48"/>
      <c r="H25" s="112"/>
      <c r="I25" s="42"/>
      <c r="J25" s="42"/>
      <c r="K25" s="42"/>
      <c r="L25" s="42">
        <v>50</v>
      </c>
      <c r="M25" s="81"/>
      <c r="N25" s="92"/>
    </row>
    <row r="26" spans="1:14" s="3" customFormat="1">
      <c r="A26" s="40">
        <v>23</v>
      </c>
      <c r="B26" s="40" t="s">
        <v>363</v>
      </c>
      <c r="C26" s="40" t="s">
        <v>367</v>
      </c>
      <c r="D26" s="36">
        <f>SUM(表11[[#This Row],[起始积分]:[R9]])</f>
        <v>46</v>
      </c>
      <c r="E26" s="79"/>
      <c r="F26" s="48"/>
      <c r="G26" s="48"/>
      <c r="H26" s="103"/>
      <c r="I26" s="81">
        <v>46</v>
      </c>
      <c r="J26" s="81"/>
      <c r="K26" s="92"/>
      <c r="L26" s="42"/>
      <c r="M26" s="81"/>
      <c r="N26" s="92"/>
    </row>
    <row r="27" spans="1:14" s="3" customFormat="1">
      <c r="A27" s="40">
        <v>24</v>
      </c>
      <c r="B27" s="40" t="s">
        <v>449</v>
      </c>
      <c r="C27" s="40" t="s">
        <v>428</v>
      </c>
      <c r="D27" s="36">
        <f>SUM(表11[[#This Row],[起始积分]:[R9]])</f>
        <v>44</v>
      </c>
      <c r="E27" s="37"/>
      <c r="F27" s="48"/>
      <c r="G27" s="48"/>
      <c r="H27" s="112"/>
      <c r="I27" s="42"/>
      <c r="J27" s="42"/>
      <c r="K27" s="42"/>
      <c r="L27" s="42">
        <v>44</v>
      </c>
      <c r="M27" s="81"/>
      <c r="N27" s="92"/>
    </row>
    <row r="28" spans="1:14" s="3" customFormat="1">
      <c r="A28" s="40">
        <v>25</v>
      </c>
      <c r="B28" s="40" t="s">
        <v>72</v>
      </c>
      <c r="C28" s="40" t="s">
        <v>118</v>
      </c>
      <c r="D28" s="36">
        <f>SUM(表11[[#This Row],[起始积分]:[R9]])</f>
        <v>37</v>
      </c>
      <c r="E28" s="37">
        <v>37</v>
      </c>
      <c r="F28" s="48"/>
      <c r="G28" s="48"/>
      <c r="H28" s="37"/>
      <c r="I28" s="81"/>
      <c r="J28" s="81"/>
      <c r="K28" s="92"/>
      <c r="L28" s="42"/>
      <c r="M28" s="81"/>
      <c r="N28" s="92"/>
    </row>
    <row r="29" spans="1:14" s="3" customFormat="1">
      <c r="A29" s="40">
        <v>26</v>
      </c>
      <c r="B29" s="40" t="s">
        <v>69</v>
      </c>
      <c r="C29" s="40" t="s">
        <v>119</v>
      </c>
      <c r="D29" s="36">
        <f>SUM(表11[[#This Row],[起始积分]:[R9]])</f>
        <v>33</v>
      </c>
      <c r="E29" s="37">
        <v>33</v>
      </c>
      <c r="F29" s="48"/>
      <c r="G29" s="48"/>
      <c r="H29" s="37"/>
      <c r="I29" s="81"/>
      <c r="J29" s="81"/>
      <c r="K29" s="92"/>
      <c r="L29" s="42"/>
      <c r="M29" s="81"/>
      <c r="N29" s="92"/>
    </row>
    <row r="30" spans="1:14" s="3" customFormat="1">
      <c r="A30" s="40">
        <v>27</v>
      </c>
      <c r="B30" s="40" t="s">
        <v>18</v>
      </c>
      <c r="C30" s="40" t="s">
        <v>310</v>
      </c>
      <c r="D30" s="36">
        <f>SUM(表11[[#This Row],[起始积分]:[R9]])</f>
        <v>32</v>
      </c>
      <c r="E30" s="37">
        <v>32</v>
      </c>
      <c r="F30" s="48"/>
      <c r="G30" s="48"/>
      <c r="H30" s="37"/>
      <c r="I30" s="81"/>
      <c r="J30" s="81"/>
      <c r="K30" s="92"/>
      <c r="L30" s="42"/>
      <c r="M30" s="81"/>
      <c r="N30" s="92"/>
    </row>
    <row r="31" spans="1:14" s="3" customFormat="1">
      <c r="A31" s="40">
        <v>28</v>
      </c>
      <c r="B31" s="48" t="s">
        <v>148</v>
      </c>
      <c r="C31" s="48" t="s">
        <v>149</v>
      </c>
      <c r="D31" s="36">
        <f>SUM(表11[[#This Row],[起始积分]:[R9]])</f>
        <v>26</v>
      </c>
      <c r="E31" s="37">
        <v>26</v>
      </c>
      <c r="F31" s="48"/>
      <c r="G31" s="48"/>
      <c r="H31" s="37"/>
      <c r="I31" s="81"/>
      <c r="J31" s="81"/>
      <c r="K31" s="92"/>
      <c r="L31" s="42"/>
      <c r="M31" s="81"/>
      <c r="N31" s="92"/>
    </row>
    <row r="32" spans="1:14">
      <c r="A32" s="40">
        <v>29</v>
      </c>
      <c r="B32" s="48" t="s">
        <v>161</v>
      </c>
      <c r="C32" s="48" t="s">
        <v>120</v>
      </c>
      <c r="D32" s="36">
        <f>SUM(表11[[#This Row],[起始积分]:[R9]])</f>
        <v>24</v>
      </c>
      <c r="E32" s="37">
        <v>24</v>
      </c>
      <c r="F32" s="48"/>
      <c r="G32" s="48"/>
      <c r="H32" s="37"/>
      <c r="I32" s="81"/>
      <c r="J32" s="81"/>
      <c r="K32" s="92"/>
      <c r="L32" s="42"/>
      <c r="M32" s="81"/>
      <c r="N32" s="92"/>
    </row>
    <row r="33" spans="1:14" s="3" customFormat="1">
      <c r="A33" s="40">
        <v>30</v>
      </c>
      <c r="B33" s="48" t="s">
        <v>121</v>
      </c>
      <c r="C33" s="48" t="s">
        <v>122</v>
      </c>
      <c r="D33" s="36">
        <f>SUM(表11[[#This Row],[起始积分]:[R9]])</f>
        <v>20</v>
      </c>
      <c r="E33" s="37">
        <v>20</v>
      </c>
      <c r="F33" s="48"/>
      <c r="G33" s="48"/>
      <c r="H33" s="37"/>
      <c r="I33" s="81"/>
      <c r="J33" s="81"/>
      <c r="K33" s="92"/>
      <c r="L33" s="42"/>
      <c r="M33" s="81"/>
      <c r="N33" s="92"/>
    </row>
    <row r="34" spans="1:14" s="3" customFormat="1">
      <c r="A34" s="40">
        <v>30</v>
      </c>
      <c r="B34" s="48" t="s">
        <v>126</v>
      </c>
      <c r="C34" s="48" t="s">
        <v>107</v>
      </c>
      <c r="D34" s="36">
        <f>SUM(表11[[#This Row],[起始积分]:[R9]])</f>
        <v>20</v>
      </c>
      <c r="E34" s="37">
        <v>14</v>
      </c>
      <c r="F34" s="48"/>
      <c r="G34" s="48"/>
      <c r="H34" s="37"/>
      <c r="I34" s="81">
        <f>SUBTOTAL(102,I2:I33)</f>
        <v>6</v>
      </c>
      <c r="J34" s="81"/>
      <c r="K34" s="92"/>
      <c r="L34" s="42"/>
      <c r="M34" s="81"/>
      <c r="N34" s="92"/>
    </row>
    <row r="35" spans="1:14" s="3" customFormat="1">
      <c r="A35" s="40">
        <v>32</v>
      </c>
      <c r="B35" s="48" t="s">
        <v>123</v>
      </c>
      <c r="C35" s="48" t="s">
        <v>107</v>
      </c>
      <c r="D35" s="36">
        <f>SUM(表11[[#This Row],[起始积分]:[R9]])</f>
        <v>17</v>
      </c>
      <c r="E35" s="37">
        <v>17</v>
      </c>
      <c r="F35" s="61"/>
      <c r="G35" s="48"/>
      <c r="H35" s="37"/>
      <c r="I35" s="81"/>
      <c r="J35" s="81"/>
      <c r="K35" s="92"/>
      <c r="L35" s="42"/>
      <c r="M35" s="81"/>
      <c r="N35" s="92"/>
    </row>
    <row r="36" spans="1:14" s="3" customFormat="1">
      <c r="A36" s="40">
        <v>33</v>
      </c>
      <c r="B36" s="48" t="s">
        <v>124</v>
      </c>
      <c r="C36" s="48" t="s">
        <v>125</v>
      </c>
      <c r="D36" s="36">
        <f>SUM(表11[[#This Row],[起始积分]:[R9]])</f>
        <v>16</v>
      </c>
      <c r="E36" s="37">
        <v>16</v>
      </c>
      <c r="F36" s="48"/>
      <c r="G36" s="48"/>
      <c r="H36" s="37"/>
      <c r="I36" s="81"/>
      <c r="J36" s="81"/>
      <c r="K36" s="92"/>
      <c r="L36" s="42"/>
      <c r="M36" s="81"/>
      <c r="N36" s="92"/>
    </row>
    <row r="37" spans="1:14" s="3" customFormat="1">
      <c r="A37" s="40">
        <v>34</v>
      </c>
      <c r="B37" s="58" t="s">
        <v>162</v>
      </c>
      <c r="C37" s="40" t="s">
        <v>310</v>
      </c>
      <c r="D37" s="36">
        <f>SUM(表11[[#This Row],[起始积分]:[R9]])</f>
        <v>8</v>
      </c>
      <c r="E37" s="37">
        <v>8</v>
      </c>
      <c r="F37" s="48"/>
      <c r="G37" s="48"/>
      <c r="H37" s="37"/>
      <c r="I37" s="81"/>
      <c r="J37" s="81"/>
      <c r="K37" s="92"/>
      <c r="L37" s="42"/>
      <c r="M37" s="81"/>
      <c r="N37" s="92"/>
    </row>
    <row r="38" spans="1:14" s="3" customFormat="1">
      <c r="A38" s="40">
        <v>35</v>
      </c>
      <c r="B38" s="58" t="s">
        <v>163</v>
      </c>
      <c r="C38" s="40" t="s">
        <v>310</v>
      </c>
      <c r="D38" s="36">
        <f>SUM(表11[[#This Row],[起始积分]:[R9]])</f>
        <v>6</v>
      </c>
      <c r="E38" s="37">
        <v>6</v>
      </c>
      <c r="F38" s="48"/>
      <c r="G38" s="48"/>
      <c r="H38" s="37"/>
      <c r="I38" s="81"/>
      <c r="J38" s="81"/>
      <c r="K38" s="92"/>
      <c r="L38" s="42"/>
      <c r="M38" s="81"/>
      <c r="N38" s="92"/>
    </row>
    <row r="39" spans="1:14">
      <c r="A39" s="40">
        <v>36</v>
      </c>
      <c r="B39" s="40" t="s">
        <v>68</v>
      </c>
      <c r="C39" s="40" t="s">
        <v>116</v>
      </c>
      <c r="D39" s="36">
        <f>SUM(表11[[#This Row],[起始积分]:[R9]])</f>
        <v>5</v>
      </c>
      <c r="E39" s="37">
        <v>5</v>
      </c>
      <c r="F39" s="48"/>
      <c r="G39" s="48"/>
      <c r="H39" s="37"/>
      <c r="I39" s="81"/>
      <c r="J39" s="81"/>
      <c r="K39" s="92"/>
      <c r="L39" s="42"/>
      <c r="M39" s="81"/>
      <c r="N39" s="92"/>
    </row>
    <row r="40" spans="1:14" s="3" customFormat="1">
      <c r="A40" s="40">
        <v>37</v>
      </c>
      <c r="B40" s="40" t="s">
        <v>70</v>
      </c>
      <c r="C40" s="40" t="s">
        <v>116</v>
      </c>
      <c r="D40" s="36">
        <f>SUM(表11[[#This Row],[起始积分]:[R9]])</f>
        <v>3</v>
      </c>
      <c r="E40" s="37">
        <v>3</v>
      </c>
      <c r="F40" s="48"/>
      <c r="G40" s="48"/>
      <c r="H40" s="37"/>
      <c r="I40" s="81"/>
      <c r="J40" s="81"/>
      <c r="K40" s="92"/>
      <c r="L40" s="42"/>
      <c r="M40" s="81"/>
      <c r="N40" s="92"/>
    </row>
    <row r="41" spans="1:14" s="3" customFormat="1">
      <c r="A41" s="40">
        <v>37</v>
      </c>
      <c r="B41" s="40" t="s">
        <v>61</v>
      </c>
      <c r="C41" s="40" t="s">
        <v>112</v>
      </c>
      <c r="D41" s="36">
        <f>SUM(表11[[#This Row],[起始积分]:[R9]])</f>
        <v>3</v>
      </c>
      <c r="E41" s="37">
        <v>3</v>
      </c>
      <c r="F41" s="48"/>
      <c r="G41" s="48"/>
      <c r="H41" s="37"/>
      <c r="I41" s="81"/>
      <c r="J41" s="81"/>
      <c r="K41" s="92"/>
      <c r="L41" s="42"/>
      <c r="M41" s="81"/>
      <c r="N41" s="92"/>
    </row>
    <row r="42" spans="1:14" s="3" customFormat="1">
      <c r="A42" s="40">
        <v>39</v>
      </c>
      <c r="B42" s="40" t="s">
        <v>71</v>
      </c>
      <c r="C42" s="40" t="s">
        <v>7</v>
      </c>
      <c r="D42" s="36">
        <f>SUM(表11[[#This Row],[起始积分]:[R9]])</f>
        <v>2</v>
      </c>
      <c r="E42" s="37">
        <v>2</v>
      </c>
      <c r="F42" s="48"/>
      <c r="G42" s="48"/>
      <c r="H42" s="37"/>
      <c r="I42" s="81"/>
      <c r="J42" s="81"/>
      <c r="K42" s="92"/>
      <c r="L42" s="42"/>
      <c r="M42" s="81"/>
      <c r="N42" s="92"/>
    </row>
    <row r="43" spans="1:14" s="3" customFormat="1">
      <c r="A43" s="40">
        <v>39</v>
      </c>
      <c r="B43" s="40" t="s">
        <v>33</v>
      </c>
      <c r="C43" s="40" t="s">
        <v>254</v>
      </c>
      <c r="D43" s="36">
        <f>SUM(表11[[#This Row],[起始积分]:[R9]])</f>
        <v>2</v>
      </c>
      <c r="E43" s="37">
        <v>2</v>
      </c>
      <c r="F43" s="48"/>
      <c r="G43" s="48"/>
      <c r="H43" s="37"/>
      <c r="I43" s="81"/>
      <c r="J43" s="81"/>
      <c r="K43" s="92"/>
      <c r="L43" s="42"/>
      <c r="M43" s="81"/>
      <c r="N43" s="92"/>
    </row>
    <row r="44" spans="1:14" s="3" customFormat="1">
      <c r="A44" s="40">
        <v>41</v>
      </c>
      <c r="B44" s="40" t="s">
        <v>29</v>
      </c>
      <c r="C44" s="40" t="s">
        <v>137</v>
      </c>
      <c r="D44" s="36">
        <f>SUM(表11[[#This Row],[起始积分]:[R9]])</f>
        <v>1</v>
      </c>
      <c r="E44" s="37">
        <v>1</v>
      </c>
      <c r="F44" s="48"/>
      <c r="G44" s="48"/>
      <c r="H44" s="37"/>
      <c r="I44" s="81"/>
      <c r="J44" s="81"/>
      <c r="K44" s="92"/>
      <c r="L44" s="42"/>
      <c r="M44" s="81"/>
      <c r="N44" s="92"/>
    </row>
    <row r="45" spans="1:14" s="3" customFormat="1">
      <c r="A45" s="40">
        <v>41</v>
      </c>
      <c r="B45" s="40" t="s">
        <v>73</v>
      </c>
      <c r="C45" s="40" t="s">
        <v>112</v>
      </c>
      <c r="D45" s="36">
        <f>SUM(表11[[#This Row],[起始积分]:[R9]])</f>
        <v>1</v>
      </c>
      <c r="E45" s="37">
        <v>1</v>
      </c>
      <c r="F45" s="48"/>
      <c r="G45" s="48"/>
      <c r="H45" s="37"/>
      <c r="I45" s="81"/>
      <c r="J45" s="81"/>
      <c r="K45" s="92"/>
      <c r="L45" s="42"/>
      <c r="M45" s="81"/>
      <c r="N45" s="92"/>
    </row>
    <row r="46" spans="1:14" s="3" customFormat="1">
      <c r="A46" s="40">
        <v>41</v>
      </c>
      <c r="B46" s="40" t="s">
        <v>48</v>
      </c>
      <c r="C46" s="40" t="s">
        <v>254</v>
      </c>
      <c r="D46" s="36">
        <f>SUM(表11[[#This Row],[起始积分]:[R9]])</f>
        <v>1</v>
      </c>
      <c r="E46" s="37">
        <v>1</v>
      </c>
      <c r="F46" s="48"/>
      <c r="G46" s="48"/>
      <c r="H46" s="37"/>
      <c r="I46" s="81"/>
      <c r="J46" s="81"/>
      <c r="K46" s="92"/>
      <c r="L46" s="42"/>
      <c r="M46" s="81"/>
      <c r="N46" s="92"/>
    </row>
    <row r="47" spans="1:14">
      <c r="A47" s="64"/>
      <c r="B47" s="64"/>
      <c r="C47" s="64"/>
      <c r="D47" s="64"/>
      <c r="E47" s="64"/>
    </row>
    <row r="48" spans="1:14">
      <c r="A48" s="64" t="s">
        <v>243</v>
      </c>
      <c r="B48" s="64"/>
      <c r="C48" s="64"/>
      <c r="D48" s="64"/>
      <c r="E48" s="64"/>
    </row>
    <row r="49" spans="1:5">
      <c r="A49" s="87" t="s">
        <v>313</v>
      </c>
      <c r="B49" s="64"/>
      <c r="C49" s="64"/>
      <c r="D49" s="64"/>
      <c r="E49" s="64"/>
    </row>
    <row r="50" spans="1:5">
      <c r="A50" s="3" t="s">
        <v>337</v>
      </c>
      <c r="B50" s="64"/>
      <c r="C50" s="64"/>
      <c r="D50" s="64"/>
      <c r="E50" s="64"/>
    </row>
    <row r="51" spans="1:5">
      <c r="A51" s="8" t="s">
        <v>368</v>
      </c>
    </row>
    <row r="52" spans="1:5">
      <c r="A52" s="3" t="s">
        <v>373</v>
      </c>
    </row>
    <row r="53" spans="1:5">
      <c r="A53" s="3" t="s">
        <v>406</v>
      </c>
    </row>
    <row r="54" spans="1:5">
      <c r="A54" s="111" t="s">
        <v>424</v>
      </c>
    </row>
    <row r="55" spans="1:5">
      <c r="A55" s="8" t="s">
        <v>459</v>
      </c>
    </row>
    <row r="56" spans="1:5">
      <c r="A56" s="8" t="s">
        <v>483</v>
      </c>
    </row>
  </sheetData>
  <mergeCells count="2">
    <mergeCell ref="A1:N1"/>
    <mergeCell ref="A2:N2"/>
  </mergeCells>
  <phoneticPr fontId="1" type="noConversion"/>
  <pageMargins left="0.7" right="0.7" top="0.75" bottom="0.75" header="0.3" footer="0.3"/>
  <pageSetup paperSize="9" orientation="portrait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A4" sqref="A4"/>
    </sheetView>
  </sheetViews>
  <sheetFormatPr defaultColWidth="8.875" defaultRowHeight="13.5"/>
  <cols>
    <col min="3" max="3" width="11.375" customWidth="1"/>
    <col min="4" max="4" width="11.125" customWidth="1"/>
    <col min="5" max="5" width="15.375" style="3" customWidth="1"/>
  </cols>
  <sheetData>
    <row r="1" spans="1:13" ht="22.5">
      <c r="A1" s="120" t="s">
        <v>147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3" s="3" customFormat="1" ht="14.25" customHeight="1">
      <c r="A2" s="119" t="s">
        <v>488</v>
      </c>
      <c r="B2" s="119"/>
      <c r="C2" s="119"/>
      <c r="D2" s="119"/>
      <c r="E2" s="119"/>
      <c r="F2" s="119"/>
      <c r="G2" s="119"/>
      <c r="H2" s="119"/>
      <c r="I2" s="119"/>
      <c r="J2" s="119"/>
      <c r="K2" s="115"/>
      <c r="L2" s="115"/>
      <c r="M2" s="115"/>
    </row>
    <row r="3" spans="1:13" s="10" customFormat="1" ht="28.5" customHeight="1">
      <c r="A3" s="19" t="s">
        <v>146</v>
      </c>
      <c r="B3" s="15" t="s">
        <v>0</v>
      </c>
      <c r="C3" s="77" t="s">
        <v>324</v>
      </c>
      <c r="D3" s="20" t="s">
        <v>141</v>
      </c>
      <c r="E3" s="20" t="s">
        <v>140</v>
      </c>
      <c r="F3" s="20" t="s">
        <v>245</v>
      </c>
      <c r="G3" s="20" t="s">
        <v>396</v>
      </c>
      <c r="H3" s="20" t="s">
        <v>335</v>
      </c>
      <c r="I3" s="20" t="s">
        <v>357</v>
      </c>
      <c r="J3" s="20" t="s">
        <v>375</v>
      </c>
    </row>
    <row r="4" spans="1:13" s="42" customFormat="1">
      <c r="A4" s="31">
        <v>1</v>
      </c>
      <c r="B4" s="31" t="s">
        <v>207</v>
      </c>
      <c r="C4" s="40" t="s">
        <v>254</v>
      </c>
      <c r="D4" s="37">
        <f>SUM(表12[[#This Row],[起始积分]:[R5]])</f>
        <v>569</v>
      </c>
      <c r="E4" s="37">
        <v>69</v>
      </c>
      <c r="G4" s="81">
        <v>200</v>
      </c>
      <c r="H4" s="92">
        <v>200</v>
      </c>
      <c r="I4" s="42">
        <v>100</v>
      </c>
      <c r="J4" s="92"/>
    </row>
    <row r="5" spans="1:13" s="42" customFormat="1" ht="13.5" customHeight="1">
      <c r="A5" s="31">
        <v>2</v>
      </c>
      <c r="B5" s="31" t="s">
        <v>35</v>
      </c>
      <c r="C5" s="28" t="s">
        <v>7</v>
      </c>
      <c r="D5" s="37">
        <f>SUM(表12[[#This Row],[起始积分]:[R5]])</f>
        <v>380</v>
      </c>
      <c r="E5" s="37">
        <v>20</v>
      </c>
      <c r="F5" s="42">
        <v>280</v>
      </c>
      <c r="G5" s="81"/>
      <c r="H5" s="92"/>
      <c r="J5" s="92">
        <v>80</v>
      </c>
    </row>
    <row r="6" spans="1:13" s="42" customFormat="1" ht="13.5" customHeight="1">
      <c r="A6" s="31">
        <v>3</v>
      </c>
      <c r="B6" s="31" t="s">
        <v>54</v>
      </c>
      <c r="C6" s="28" t="s">
        <v>7</v>
      </c>
      <c r="D6" s="37">
        <f>SUM(表12[[#This Row],[起始积分]:[R5]])</f>
        <v>218</v>
      </c>
      <c r="E6" s="37">
        <v>28</v>
      </c>
      <c r="G6" s="81"/>
      <c r="H6" s="92"/>
      <c r="I6" s="42">
        <v>90</v>
      </c>
      <c r="J6" s="92">
        <v>100</v>
      </c>
    </row>
    <row r="7" spans="1:13" s="42" customFormat="1">
      <c r="A7" s="31">
        <v>4</v>
      </c>
      <c r="B7" s="25" t="s">
        <v>100</v>
      </c>
      <c r="C7" s="32" t="s">
        <v>260</v>
      </c>
      <c r="D7" s="37">
        <f>SUM(表12[[#This Row],[起始积分]:[R5]])</f>
        <v>126</v>
      </c>
      <c r="E7" s="37">
        <v>66</v>
      </c>
      <c r="G7" s="81"/>
      <c r="H7" s="92"/>
      <c r="J7" s="92">
        <v>60</v>
      </c>
    </row>
    <row r="8" spans="1:13" s="42" customFormat="1">
      <c r="A8" s="31">
        <v>5</v>
      </c>
      <c r="B8" s="118" t="s">
        <v>480</v>
      </c>
      <c r="C8" s="101" t="s">
        <v>473</v>
      </c>
      <c r="D8" s="91">
        <f>SUM(表12[[#This Row],[起始积分]:[R5]])</f>
        <v>90</v>
      </c>
      <c r="E8" s="91"/>
      <c r="F8" s="92"/>
      <c r="G8" s="92"/>
      <c r="H8" s="92"/>
      <c r="I8" s="92"/>
      <c r="J8" s="92">
        <v>90</v>
      </c>
    </row>
    <row r="9" spans="1:13" s="42" customFormat="1">
      <c r="A9" s="31">
        <v>6</v>
      </c>
      <c r="B9" s="25" t="s">
        <v>97</v>
      </c>
      <c r="C9" s="28" t="s">
        <v>255</v>
      </c>
      <c r="D9" s="37">
        <f>SUM(表12[[#This Row],[起始积分]:[R5]])</f>
        <v>82</v>
      </c>
      <c r="E9" s="37">
        <v>12</v>
      </c>
      <c r="G9" s="81"/>
      <c r="H9" s="92"/>
      <c r="J9" s="92">
        <v>70</v>
      </c>
    </row>
    <row r="10" spans="1:13" s="42" customFormat="1">
      <c r="A10" s="31">
        <v>7</v>
      </c>
      <c r="B10" s="31" t="s">
        <v>451</v>
      </c>
      <c r="C10" s="28" t="s">
        <v>428</v>
      </c>
      <c r="D10" s="37">
        <f>SUM(表12[[#This Row],[起始积分]:[R5]])</f>
        <v>80</v>
      </c>
      <c r="E10" s="37"/>
      <c r="I10" s="42">
        <v>80</v>
      </c>
      <c r="J10" s="92"/>
    </row>
    <row r="11" spans="1:13" s="42" customFormat="1">
      <c r="A11" s="31">
        <v>8</v>
      </c>
      <c r="B11" s="31" t="s">
        <v>452</v>
      </c>
      <c r="C11" s="28" t="s">
        <v>428</v>
      </c>
      <c r="D11" s="37">
        <f>SUM(表12[[#This Row],[起始积分]:[R5]])</f>
        <v>70</v>
      </c>
      <c r="E11" s="37"/>
      <c r="I11" s="42">
        <v>70</v>
      </c>
      <c r="J11" s="92"/>
    </row>
    <row r="12" spans="1:13">
      <c r="A12" s="31">
        <v>9</v>
      </c>
      <c r="B12" s="31" t="s">
        <v>429</v>
      </c>
      <c r="C12" s="28" t="s">
        <v>430</v>
      </c>
      <c r="D12" s="37">
        <f>SUM(表12[[#This Row],[起始积分]:[R5]])</f>
        <v>60</v>
      </c>
      <c r="E12" s="37"/>
      <c r="F12" s="42"/>
      <c r="G12" s="42"/>
      <c r="H12" s="42"/>
      <c r="I12" s="42">
        <v>60</v>
      </c>
      <c r="J12" s="92"/>
    </row>
    <row r="13" spans="1:13">
      <c r="A13" s="31">
        <v>10</v>
      </c>
      <c r="B13" s="31" t="s">
        <v>450</v>
      </c>
      <c r="C13" s="28" t="s">
        <v>428</v>
      </c>
      <c r="D13" s="37">
        <f>SUM(表12[[#This Row],[起始积分]:[R5]])</f>
        <v>50</v>
      </c>
      <c r="E13" s="37"/>
      <c r="F13" s="42"/>
      <c r="G13" s="42"/>
      <c r="H13" s="42"/>
      <c r="I13" s="42">
        <v>50</v>
      </c>
      <c r="J13" s="92"/>
    </row>
    <row r="14" spans="1:13" s="3" customFormat="1">
      <c r="A14" s="118">
        <v>10</v>
      </c>
      <c r="B14" s="118" t="s">
        <v>481</v>
      </c>
      <c r="C14" s="101" t="s">
        <v>473</v>
      </c>
      <c r="D14" s="91">
        <f>SUM(表12[[#This Row],[起始积分]:[R5]])</f>
        <v>50</v>
      </c>
      <c r="E14" s="91"/>
      <c r="F14" s="92"/>
      <c r="G14" s="92"/>
      <c r="H14" s="92"/>
      <c r="I14" s="92"/>
      <c r="J14" s="92">
        <v>50</v>
      </c>
    </row>
    <row r="15" spans="1:13" s="3" customFormat="1">
      <c r="A15" s="118">
        <v>12</v>
      </c>
      <c r="B15" s="118" t="s">
        <v>482</v>
      </c>
      <c r="C15" s="101" t="s">
        <v>471</v>
      </c>
      <c r="D15" s="91">
        <f>SUM(表12[[#This Row],[起始积分]:[R5]])</f>
        <v>48</v>
      </c>
      <c r="E15" s="91"/>
      <c r="F15" s="92"/>
      <c r="G15" s="92"/>
      <c r="H15" s="92"/>
      <c r="I15" s="92"/>
      <c r="J15" s="92">
        <v>48</v>
      </c>
    </row>
    <row r="16" spans="1:13" s="3" customFormat="1">
      <c r="A16" s="118">
        <v>13</v>
      </c>
      <c r="B16" s="31" t="s">
        <v>59</v>
      </c>
      <c r="C16" s="28" t="s">
        <v>255</v>
      </c>
      <c r="D16" s="37">
        <f>SUM(表12[[#This Row],[起始积分]:[R5]])</f>
        <v>16</v>
      </c>
      <c r="E16" s="37">
        <v>16</v>
      </c>
      <c r="F16" s="42"/>
      <c r="G16" s="81"/>
      <c r="H16" s="92"/>
      <c r="I16" s="42"/>
      <c r="J16" s="92"/>
    </row>
    <row r="17" spans="1:10" s="3" customFormat="1">
      <c r="A17" s="118">
        <v>14</v>
      </c>
      <c r="B17" s="25" t="s">
        <v>101</v>
      </c>
      <c r="C17" s="40" t="s">
        <v>254</v>
      </c>
      <c r="D17" s="52">
        <f>SUM(表12[[#This Row],[起始积分]:[R5]])</f>
        <v>10</v>
      </c>
      <c r="E17" s="37">
        <v>10</v>
      </c>
      <c r="F17" s="42"/>
      <c r="G17" s="81"/>
      <c r="H17" s="92"/>
      <c r="I17" s="42"/>
      <c r="J17" s="92"/>
    </row>
    <row r="18" spans="1:10" s="3" customFormat="1">
      <c r="A18" s="118">
        <v>15</v>
      </c>
      <c r="B18" s="25" t="s">
        <v>98</v>
      </c>
      <c r="C18" s="25" t="s">
        <v>257</v>
      </c>
      <c r="D18" s="37">
        <f>SUM(表12[[#This Row],[起始积分]:[R5]])</f>
        <v>9</v>
      </c>
      <c r="E18" s="37">
        <v>9</v>
      </c>
      <c r="F18" s="42"/>
      <c r="G18" s="81"/>
      <c r="H18" s="92"/>
      <c r="I18" s="42"/>
      <c r="J18" s="92"/>
    </row>
    <row r="19" spans="1:10" s="3" customFormat="1">
      <c r="A19" s="118">
        <v>16</v>
      </c>
      <c r="B19" s="31" t="s">
        <v>33</v>
      </c>
      <c r="C19" s="40" t="s">
        <v>254</v>
      </c>
      <c r="D19" s="37">
        <f>SUM(表12[[#This Row],[起始积分]:[R5]])</f>
        <v>2</v>
      </c>
      <c r="E19" s="37">
        <v>2</v>
      </c>
      <c r="F19" s="42"/>
      <c r="G19" s="81"/>
      <c r="H19" s="92"/>
      <c r="I19" s="42"/>
      <c r="J19" s="92"/>
    </row>
    <row r="20" spans="1:10" s="3" customFormat="1">
      <c r="A20" s="118">
        <v>17</v>
      </c>
      <c r="B20" s="31" t="s">
        <v>74</v>
      </c>
      <c r="C20" s="28" t="s">
        <v>11</v>
      </c>
      <c r="D20" s="37">
        <f>SUM(表12[[#This Row],[起始积分]:[R5]])</f>
        <v>1</v>
      </c>
      <c r="E20" s="37">
        <v>1</v>
      </c>
      <c r="F20" s="42"/>
      <c r="G20" s="81"/>
      <c r="H20" s="92"/>
      <c r="I20" s="42"/>
      <c r="J20" s="92"/>
    </row>
    <row r="21" spans="1:10">
      <c r="A21" s="31">
        <v>17</v>
      </c>
      <c r="B21" s="31" t="s">
        <v>29</v>
      </c>
      <c r="C21" s="28" t="s">
        <v>75</v>
      </c>
      <c r="D21" s="37">
        <f>SUM(表12[[#This Row],[起始积分]:[R5]])</f>
        <v>1</v>
      </c>
      <c r="E21" s="37">
        <v>1</v>
      </c>
      <c r="F21" s="42"/>
      <c r="G21" s="81"/>
      <c r="H21" s="92"/>
      <c r="I21" s="42"/>
      <c r="J21" s="92"/>
    </row>
    <row r="23" spans="1:10">
      <c r="A23" s="64" t="s">
        <v>243</v>
      </c>
    </row>
    <row r="24" spans="1:10">
      <c r="A24" s="105" t="s">
        <v>395</v>
      </c>
    </row>
    <row r="25" spans="1:10" ht="13.5" customHeight="1">
      <c r="A25" s="64" t="s">
        <v>397</v>
      </c>
      <c r="B25" s="106"/>
      <c r="C25" s="106"/>
      <c r="D25" s="106"/>
      <c r="E25" s="106"/>
    </row>
    <row r="26" spans="1:10">
      <c r="A26" s="111" t="s">
        <v>427</v>
      </c>
      <c r="B26" s="106"/>
      <c r="C26" s="106"/>
      <c r="D26" s="106"/>
      <c r="E26" s="106"/>
    </row>
    <row r="27" spans="1:10">
      <c r="A27" s="8" t="s">
        <v>484</v>
      </c>
      <c r="B27" s="106"/>
      <c r="C27" s="106"/>
      <c r="D27" s="106"/>
      <c r="E27" s="106"/>
    </row>
  </sheetData>
  <mergeCells count="2">
    <mergeCell ref="A1:J1"/>
    <mergeCell ref="A2:J2"/>
  </mergeCells>
  <phoneticPr fontId="1" type="noConversion"/>
  <pageMargins left="0.7" right="0.7" top="0.75" bottom="0.75" header="0.3" footer="0.3"/>
  <pageSetup paperSize="9" orientation="portrait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Q100"/>
  <sheetViews>
    <sheetView workbookViewId="0">
      <pane xSplit="3" ySplit="2" topLeftCell="D6" activePane="bottomRight" state="frozen"/>
      <selection pane="topRight" activeCell="D1" sqref="D1"/>
      <selection pane="bottomLeft" activeCell="A3" sqref="A3"/>
      <selection pane="bottomRight" activeCell="E34" sqref="E34"/>
    </sheetView>
  </sheetViews>
  <sheetFormatPr defaultColWidth="8.875" defaultRowHeight="13.5"/>
  <cols>
    <col min="1" max="1" width="9.875" customWidth="1"/>
    <col min="2" max="2" width="10" customWidth="1"/>
    <col min="3" max="3" width="13.625" customWidth="1"/>
    <col min="5" max="5" width="9.625" style="3" customWidth="1"/>
  </cols>
  <sheetData>
    <row r="1" spans="1:17" ht="25.5">
      <c r="A1" s="122" t="s">
        <v>219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1"/>
      <c r="Q1" s="11"/>
    </row>
    <row r="2" spans="1:17" s="3" customFormat="1" ht="14.25" customHeight="1">
      <c r="A2" s="119" t="s">
        <v>488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7" s="4" customFormat="1" ht="18.75">
      <c r="A3" s="19" t="s">
        <v>146</v>
      </c>
      <c r="B3" s="12" t="s">
        <v>77</v>
      </c>
      <c r="C3" s="13" t="s">
        <v>326</v>
      </c>
      <c r="D3" s="12" t="s">
        <v>138</v>
      </c>
      <c r="E3" s="14" t="s">
        <v>139</v>
      </c>
      <c r="F3" s="62" t="s">
        <v>228</v>
      </c>
      <c r="G3" s="82" t="s">
        <v>276</v>
      </c>
      <c r="H3" s="62" t="s">
        <v>335</v>
      </c>
      <c r="I3" s="82" t="s">
        <v>357</v>
      </c>
      <c r="J3" s="82" t="s">
        <v>375</v>
      </c>
      <c r="K3" s="82" t="s">
        <v>393</v>
      </c>
      <c r="L3" s="62" t="s">
        <v>398</v>
      </c>
      <c r="M3" s="62" t="s">
        <v>402</v>
      </c>
      <c r="N3" s="82" t="s">
        <v>455</v>
      </c>
      <c r="O3" s="62" t="s">
        <v>477</v>
      </c>
      <c r="P3" s="7"/>
      <c r="Q3" s="7"/>
    </row>
    <row r="4" spans="1:17" s="42" customFormat="1" ht="13.5" customHeight="1">
      <c r="A4" s="28">
        <v>1</v>
      </c>
      <c r="B4" s="28" t="s">
        <v>338</v>
      </c>
      <c r="C4" s="75" t="s">
        <v>229</v>
      </c>
      <c r="D4" s="37">
        <f>SUM(表3[[#This Row],[起始积分]:[R10]])</f>
        <v>1300</v>
      </c>
      <c r="E4" s="37">
        <v>0</v>
      </c>
      <c r="F4" s="42">
        <v>400</v>
      </c>
      <c r="G4" s="42">
        <v>200</v>
      </c>
      <c r="H4" s="97">
        <v>200</v>
      </c>
      <c r="I4" s="81"/>
      <c r="J4" s="81">
        <v>200</v>
      </c>
      <c r="K4" s="81"/>
      <c r="L4" s="92"/>
      <c r="M4" s="42">
        <v>100</v>
      </c>
      <c r="N4" s="81">
        <v>200</v>
      </c>
      <c r="O4" s="92"/>
    </row>
    <row r="5" spans="1:17" s="42" customFormat="1" ht="13.5" customHeight="1">
      <c r="A5" s="28">
        <v>2</v>
      </c>
      <c r="B5" s="28" t="s">
        <v>13</v>
      </c>
      <c r="C5" s="29" t="s">
        <v>310</v>
      </c>
      <c r="D5" s="37">
        <f>SUM(表3[[#This Row],[起始积分]:[R10]])</f>
        <v>1260</v>
      </c>
      <c r="E5" s="37">
        <v>190</v>
      </c>
      <c r="F5" s="42">
        <v>360</v>
      </c>
      <c r="G5" s="81"/>
      <c r="H5" s="92">
        <v>120</v>
      </c>
      <c r="I5" s="81">
        <v>100</v>
      </c>
      <c r="J5" s="81"/>
      <c r="K5" s="81">
        <v>200</v>
      </c>
      <c r="L5" s="92">
        <v>200</v>
      </c>
      <c r="M5" s="42">
        <v>90</v>
      </c>
      <c r="N5" s="81"/>
      <c r="O5" s="92"/>
    </row>
    <row r="6" spans="1:17" s="42" customFormat="1" ht="13.5" customHeight="1">
      <c r="A6" s="28">
        <v>3</v>
      </c>
      <c r="B6" s="28" t="s">
        <v>31</v>
      </c>
      <c r="C6" s="44" t="s">
        <v>255</v>
      </c>
      <c r="D6" s="37">
        <f>SUM(表3[[#This Row],[起始积分]:[R10]])</f>
        <v>1224</v>
      </c>
      <c r="E6" s="37">
        <v>184</v>
      </c>
      <c r="F6" s="42">
        <v>320</v>
      </c>
      <c r="G6" s="81">
        <v>140</v>
      </c>
      <c r="H6" s="92">
        <v>180</v>
      </c>
      <c r="I6" s="81"/>
      <c r="J6" s="81">
        <v>140</v>
      </c>
      <c r="K6" s="81"/>
      <c r="L6" s="92"/>
      <c r="N6" s="81">
        <v>160</v>
      </c>
      <c r="O6" s="92">
        <v>100</v>
      </c>
    </row>
    <row r="7" spans="1:17" s="42" customFormat="1" ht="13.5" customHeight="1">
      <c r="A7" s="28">
        <v>4</v>
      </c>
      <c r="B7" s="28" t="s">
        <v>32</v>
      </c>
      <c r="C7" s="29" t="s">
        <v>17</v>
      </c>
      <c r="D7" s="37">
        <f>SUM(表3[[#This Row],[起始积分]:[R10]])</f>
        <v>1182</v>
      </c>
      <c r="E7" s="37">
        <v>82</v>
      </c>
      <c r="F7" s="42">
        <v>360</v>
      </c>
      <c r="G7" s="81">
        <v>180</v>
      </c>
      <c r="H7" s="92">
        <v>160</v>
      </c>
      <c r="I7" s="81"/>
      <c r="J7" s="81">
        <v>180</v>
      </c>
      <c r="K7" s="81"/>
      <c r="L7" s="92"/>
      <c r="M7" s="42">
        <v>40</v>
      </c>
      <c r="N7" s="81">
        <v>180</v>
      </c>
      <c r="O7" s="92"/>
    </row>
    <row r="8" spans="1:17" s="42" customFormat="1" ht="13.5" customHeight="1">
      <c r="A8" s="28">
        <v>5</v>
      </c>
      <c r="B8" s="28" t="s">
        <v>6</v>
      </c>
      <c r="C8" s="28" t="s">
        <v>83</v>
      </c>
      <c r="D8" s="37">
        <f>SUM(表3[[#This Row],[起始积分]:[R10]])</f>
        <v>888</v>
      </c>
      <c r="E8" s="37">
        <v>82</v>
      </c>
      <c r="F8" s="42">
        <v>400</v>
      </c>
      <c r="G8" s="81">
        <v>88</v>
      </c>
      <c r="H8" s="92">
        <v>92</v>
      </c>
      <c r="I8" s="81"/>
      <c r="J8" s="81">
        <v>100</v>
      </c>
      <c r="K8" s="81"/>
      <c r="L8" s="92"/>
      <c r="M8" s="42">
        <v>34</v>
      </c>
      <c r="N8" s="81">
        <v>92</v>
      </c>
      <c r="O8" s="92"/>
    </row>
    <row r="9" spans="1:17" s="42" customFormat="1" ht="13.5" customHeight="1">
      <c r="A9" s="28">
        <v>6</v>
      </c>
      <c r="B9" s="28" t="s">
        <v>205</v>
      </c>
      <c r="C9" s="29" t="s">
        <v>310</v>
      </c>
      <c r="D9" s="37">
        <f>SUM(表3[[#This Row],[起始积分]:[R10]])</f>
        <v>789</v>
      </c>
      <c r="E9" s="37">
        <v>73</v>
      </c>
      <c r="F9" s="42">
        <v>280</v>
      </c>
      <c r="G9" s="81">
        <v>96</v>
      </c>
      <c r="H9" s="92">
        <v>140</v>
      </c>
      <c r="I9" s="81">
        <v>80</v>
      </c>
      <c r="J9" s="81">
        <v>120</v>
      </c>
      <c r="K9" s="81"/>
      <c r="L9" s="92"/>
      <c r="N9" s="81"/>
      <c r="O9" s="92"/>
    </row>
    <row r="10" spans="1:17" s="42" customFormat="1" ht="13.5" customHeight="1">
      <c r="A10" s="28">
        <v>7</v>
      </c>
      <c r="B10" s="28" t="s">
        <v>262</v>
      </c>
      <c r="C10" s="28" t="s">
        <v>310</v>
      </c>
      <c r="D10" s="37">
        <f>SUM(表3[[#This Row],[起始积分]:[R10]])</f>
        <v>730</v>
      </c>
      <c r="E10" s="37">
        <v>132</v>
      </c>
      <c r="G10" s="81"/>
      <c r="H10" s="92"/>
      <c r="I10" s="81">
        <v>100</v>
      </c>
      <c r="J10" s="81"/>
      <c r="K10" s="81">
        <v>180</v>
      </c>
      <c r="L10" s="92">
        <v>180</v>
      </c>
      <c r="M10" s="42">
        <v>48</v>
      </c>
      <c r="N10" s="81"/>
      <c r="O10" s="92">
        <v>90</v>
      </c>
    </row>
    <row r="11" spans="1:17" s="42" customFormat="1" ht="13.5" customHeight="1">
      <c r="A11" s="28">
        <v>8</v>
      </c>
      <c r="B11" s="28" t="s">
        <v>203</v>
      </c>
      <c r="C11" s="29" t="s">
        <v>310</v>
      </c>
      <c r="D11" s="37">
        <f>SUM(表3[[#This Row],[起始积分]:[R10]])</f>
        <v>614</v>
      </c>
      <c r="E11" s="37">
        <v>102</v>
      </c>
      <c r="F11" s="42">
        <v>184</v>
      </c>
      <c r="G11" s="81">
        <v>92</v>
      </c>
      <c r="H11" s="92">
        <v>100</v>
      </c>
      <c r="I11" s="81">
        <v>100</v>
      </c>
      <c r="J11" s="81"/>
      <c r="K11" s="81"/>
      <c r="L11" s="92"/>
      <c r="M11" s="42">
        <v>36</v>
      </c>
      <c r="N11" s="81"/>
      <c r="O11" s="92"/>
    </row>
    <row r="12" spans="1:17" s="42" customFormat="1" ht="13.5" customHeight="1">
      <c r="A12" s="28">
        <v>9</v>
      </c>
      <c r="B12" s="28" t="s">
        <v>202</v>
      </c>
      <c r="C12" s="28" t="s">
        <v>255</v>
      </c>
      <c r="D12" s="37">
        <f>SUM(表3[[#This Row],[起始积分]:[R10]])</f>
        <v>595</v>
      </c>
      <c r="E12" s="37">
        <v>105</v>
      </c>
      <c r="G12" s="81">
        <v>80</v>
      </c>
      <c r="H12" s="92">
        <v>84</v>
      </c>
      <c r="I12" s="81"/>
      <c r="J12" s="81">
        <v>96</v>
      </c>
      <c r="K12" s="81"/>
      <c r="L12" s="92"/>
      <c r="N12" s="81">
        <v>140</v>
      </c>
      <c r="O12" s="92">
        <v>90</v>
      </c>
    </row>
    <row r="13" spans="1:17" s="42" customFormat="1" ht="13.5" customHeight="1">
      <c r="A13" s="28">
        <v>10</v>
      </c>
      <c r="B13" s="28" t="s">
        <v>263</v>
      </c>
      <c r="C13" s="28" t="s">
        <v>7</v>
      </c>
      <c r="D13" s="37">
        <f>SUM(表3[[#This Row],[起始积分]:[R10]])</f>
        <v>540</v>
      </c>
      <c r="E13" s="37">
        <v>118</v>
      </c>
      <c r="F13" s="34"/>
      <c r="G13" s="81">
        <v>68</v>
      </c>
      <c r="H13" s="92">
        <v>80</v>
      </c>
      <c r="I13" s="81"/>
      <c r="J13" s="81">
        <v>88</v>
      </c>
      <c r="K13" s="81"/>
      <c r="L13" s="92"/>
      <c r="N13" s="81">
        <v>96</v>
      </c>
      <c r="O13" s="92">
        <v>90</v>
      </c>
    </row>
    <row r="14" spans="1:17" s="42" customFormat="1" ht="13.5" customHeight="1">
      <c r="A14" s="28">
        <v>11</v>
      </c>
      <c r="B14" s="32" t="s">
        <v>47</v>
      </c>
      <c r="C14" s="29" t="s">
        <v>95</v>
      </c>
      <c r="D14" s="37">
        <f>SUM(表3[[#This Row],[起始积分]:[R10]])</f>
        <v>486</v>
      </c>
      <c r="E14" s="37">
        <v>214</v>
      </c>
      <c r="G14" s="81">
        <v>84</v>
      </c>
      <c r="H14" s="92">
        <v>96</v>
      </c>
      <c r="I14" s="81"/>
      <c r="J14" s="81">
        <v>92</v>
      </c>
      <c r="K14" s="81"/>
      <c r="L14" s="92"/>
      <c r="N14" s="81"/>
      <c r="O14" s="92"/>
    </row>
    <row r="15" spans="1:17" s="42" customFormat="1" ht="13.5" customHeight="1">
      <c r="A15" s="28">
        <v>12</v>
      </c>
      <c r="B15" s="28" t="s">
        <v>216</v>
      </c>
      <c r="C15" s="44" t="s">
        <v>17</v>
      </c>
      <c r="D15" s="37">
        <f>SUM(表3[[#This Row],[起始积分]:[R10]])</f>
        <v>461</v>
      </c>
      <c r="E15" s="37">
        <v>181</v>
      </c>
      <c r="F15" s="42">
        <v>280</v>
      </c>
      <c r="G15" s="81"/>
      <c r="H15" s="92">
        <v>0</v>
      </c>
      <c r="I15" s="81"/>
      <c r="J15" s="81"/>
      <c r="K15" s="81"/>
      <c r="L15" s="92"/>
      <c r="N15" s="81"/>
      <c r="O15" s="92"/>
    </row>
    <row r="16" spans="1:17" s="42" customFormat="1">
      <c r="A16" s="28">
        <v>13</v>
      </c>
      <c r="B16" s="28" t="s">
        <v>27</v>
      </c>
      <c r="C16" s="28" t="s">
        <v>254</v>
      </c>
      <c r="D16" s="37">
        <f>SUM(表3[[#This Row],[起始积分]:[R10]])</f>
        <v>410</v>
      </c>
      <c r="E16" s="37">
        <v>130</v>
      </c>
      <c r="G16" s="81">
        <v>160</v>
      </c>
      <c r="H16" s="92">
        <v>0</v>
      </c>
      <c r="I16" s="81"/>
      <c r="J16" s="81"/>
      <c r="K16" s="81"/>
      <c r="L16" s="92"/>
      <c r="N16" s="81">
        <v>120</v>
      </c>
      <c r="O16" s="92"/>
    </row>
    <row r="17" spans="1:17" s="42" customFormat="1">
      <c r="A17" s="28">
        <v>14</v>
      </c>
      <c r="B17" s="28" t="s">
        <v>29</v>
      </c>
      <c r="C17" s="28" t="s">
        <v>11</v>
      </c>
      <c r="D17" s="37">
        <f>SUM(表3[[#This Row],[起始积分]:[R10]])</f>
        <v>340</v>
      </c>
      <c r="E17" s="37">
        <v>72</v>
      </c>
      <c r="G17" s="81">
        <v>100</v>
      </c>
      <c r="H17" s="92">
        <v>88</v>
      </c>
      <c r="I17" s="81">
        <v>80</v>
      </c>
      <c r="J17" s="81"/>
      <c r="K17" s="81"/>
      <c r="L17" s="92"/>
      <c r="N17" s="81"/>
      <c r="O17" s="92"/>
    </row>
    <row r="18" spans="1:17" s="42" customFormat="1">
      <c r="A18" s="28">
        <v>14</v>
      </c>
      <c r="B18" s="31" t="s">
        <v>33</v>
      </c>
      <c r="C18" s="29" t="s">
        <v>254</v>
      </c>
      <c r="D18" s="37">
        <f>SUM(表3[[#This Row],[起始积分]:[R10]])</f>
        <v>340</v>
      </c>
      <c r="E18" s="37">
        <v>46</v>
      </c>
      <c r="G18" s="81">
        <v>72</v>
      </c>
      <c r="H18" s="92">
        <v>76</v>
      </c>
      <c r="I18" s="81"/>
      <c r="J18" s="81"/>
      <c r="K18" s="81"/>
      <c r="L18" s="92"/>
      <c r="N18" s="81">
        <v>100</v>
      </c>
      <c r="O18" s="92">
        <v>46</v>
      </c>
    </row>
    <row r="19" spans="1:17" s="42" customFormat="1">
      <c r="A19" s="28">
        <v>16</v>
      </c>
      <c r="B19" s="28" t="s">
        <v>22</v>
      </c>
      <c r="C19" s="29" t="s">
        <v>254</v>
      </c>
      <c r="D19" s="37">
        <f>SUM(表3[[#This Row],[起始积分]:[R10]])</f>
        <v>261</v>
      </c>
      <c r="E19" s="37">
        <v>69</v>
      </c>
      <c r="G19" s="81">
        <v>120</v>
      </c>
      <c r="H19" s="92">
        <v>72</v>
      </c>
      <c r="I19" s="81"/>
      <c r="J19" s="81"/>
      <c r="K19" s="81"/>
      <c r="L19" s="92"/>
      <c r="N19" s="81"/>
      <c r="O19" s="92"/>
    </row>
    <row r="20" spans="1:17" s="42" customFormat="1">
      <c r="A20" s="28">
        <v>17</v>
      </c>
      <c r="B20" s="28" t="s">
        <v>30</v>
      </c>
      <c r="C20" s="29" t="s">
        <v>261</v>
      </c>
      <c r="D20" s="37">
        <f>SUM(表3[[#This Row],[起始积分]:[R10]])</f>
        <v>255</v>
      </c>
      <c r="E20" s="37">
        <v>15</v>
      </c>
      <c r="F20" s="42">
        <v>240</v>
      </c>
      <c r="G20" s="81"/>
      <c r="H20" s="92"/>
      <c r="I20" s="81"/>
      <c r="J20" s="81"/>
      <c r="K20" s="81"/>
      <c r="L20" s="92"/>
      <c r="N20" s="81"/>
      <c r="O20" s="92"/>
    </row>
    <row r="21" spans="1:17" s="42" customFormat="1">
      <c r="A21" s="28">
        <v>18</v>
      </c>
      <c r="B21" s="55" t="s">
        <v>164</v>
      </c>
      <c r="C21" s="44" t="s">
        <v>318</v>
      </c>
      <c r="D21" s="91">
        <f>SUM(表3[[#This Row],[起始积分]:[R10]])</f>
        <v>217</v>
      </c>
      <c r="E21" s="91">
        <v>9</v>
      </c>
      <c r="F21" s="92"/>
      <c r="G21" s="93"/>
      <c r="H21" s="92"/>
      <c r="I21" s="81">
        <v>48</v>
      </c>
      <c r="J21" s="81">
        <v>160</v>
      </c>
      <c r="K21" s="81"/>
      <c r="L21" s="92"/>
      <c r="N21" s="81"/>
      <c r="O21" s="92"/>
    </row>
    <row r="22" spans="1:17" s="42" customFormat="1">
      <c r="A22" s="28">
        <v>19</v>
      </c>
      <c r="B22" s="32" t="s">
        <v>43</v>
      </c>
      <c r="C22" s="29" t="s">
        <v>11</v>
      </c>
      <c r="D22" s="37">
        <f>SUM(表3[[#This Row],[起始积分]:[R10]])</f>
        <v>91</v>
      </c>
      <c r="E22" s="37">
        <v>91</v>
      </c>
      <c r="G22" s="81"/>
      <c r="H22" s="92"/>
      <c r="I22" s="81"/>
      <c r="J22" s="81"/>
      <c r="K22" s="81"/>
      <c r="L22" s="92"/>
      <c r="N22" s="81"/>
      <c r="O22" s="92"/>
    </row>
    <row r="23" spans="1:17" s="2" customFormat="1" ht="13.5" customHeight="1">
      <c r="A23" s="28">
        <v>20</v>
      </c>
      <c r="B23" s="28" t="s">
        <v>39</v>
      </c>
      <c r="C23" s="83" t="s">
        <v>277</v>
      </c>
      <c r="D23" s="37">
        <f>SUM(表3[[#This Row],[起始积分]:[R10]])</f>
        <v>76</v>
      </c>
      <c r="E23" s="80">
        <v>0</v>
      </c>
      <c r="F23" s="85"/>
      <c r="G23" s="85">
        <v>76</v>
      </c>
      <c r="H23" s="92">
        <v>0</v>
      </c>
      <c r="I23" s="81"/>
      <c r="J23" s="81"/>
      <c r="K23" s="81"/>
      <c r="L23" s="92"/>
      <c r="M23" s="42"/>
      <c r="N23" s="81"/>
      <c r="O23" s="92"/>
    </row>
    <row r="24" spans="1:17" s="43" customFormat="1" ht="18.75" customHeight="1">
      <c r="A24" s="28">
        <v>21</v>
      </c>
      <c r="B24" s="28" t="s">
        <v>204</v>
      </c>
      <c r="C24" s="29" t="s">
        <v>310</v>
      </c>
      <c r="D24" s="37">
        <f>SUM(表3[[#This Row],[起始积分]:[R10]])</f>
        <v>63</v>
      </c>
      <c r="E24" s="37">
        <v>63</v>
      </c>
      <c r="F24" s="42"/>
      <c r="G24" s="81"/>
      <c r="H24" s="92"/>
      <c r="I24" s="81"/>
      <c r="J24" s="81"/>
      <c r="K24" s="34"/>
      <c r="L24" s="93"/>
      <c r="M24" s="34"/>
      <c r="N24" s="34"/>
      <c r="O24" s="93"/>
      <c r="P24" s="7"/>
      <c r="Q24" s="7"/>
    </row>
    <row r="25" spans="1:17" s="43" customFormat="1" ht="13.5" customHeight="1">
      <c r="A25" s="28">
        <v>22</v>
      </c>
      <c r="B25" s="28" t="s">
        <v>128</v>
      </c>
      <c r="C25" s="44" t="s">
        <v>99</v>
      </c>
      <c r="D25" s="37">
        <f>SUM(表3[[#This Row],[起始积分]:[R10]])</f>
        <v>58</v>
      </c>
      <c r="E25" s="37">
        <v>58</v>
      </c>
      <c r="F25" s="42"/>
      <c r="G25" s="81"/>
      <c r="H25" s="92"/>
      <c r="I25" s="34"/>
      <c r="J25" s="34"/>
      <c r="K25" s="34"/>
      <c r="L25" s="93"/>
      <c r="M25" s="34"/>
      <c r="N25" s="34"/>
      <c r="O25" s="93"/>
      <c r="P25" s="7"/>
      <c r="Q25" s="7"/>
    </row>
    <row r="26" spans="1:17" s="42" customFormat="1">
      <c r="A26" s="28">
        <v>23</v>
      </c>
      <c r="B26" s="28" t="s">
        <v>1</v>
      </c>
      <c r="C26" s="28" t="s">
        <v>255</v>
      </c>
      <c r="D26" s="37">
        <f>SUM(表3[[#This Row],[起始积分]:[R10]])</f>
        <v>47</v>
      </c>
      <c r="E26" s="37">
        <v>47</v>
      </c>
      <c r="G26" s="81"/>
      <c r="H26" s="93"/>
      <c r="I26" s="34"/>
      <c r="J26" s="81"/>
      <c r="K26" s="81"/>
      <c r="L26" s="92"/>
      <c r="N26" s="81"/>
      <c r="O26" s="92"/>
    </row>
    <row r="27" spans="1:17" s="42" customFormat="1">
      <c r="A27" s="28">
        <v>24</v>
      </c>
      <c r="B27" s="28" t="s">
        <v>28</v>
      </c>
      <c r="C27" s="30" t="s">
        <v>17</v>
      </c>
      <c r="D27" s="37">
        <f>SUM(表3[[#This Row],[起始积分]:[R10]])</f>
        <v>20</v>
      </c>
      <c r="E27" s="37">
        <v>20</v>
      </c>
      <c r="G27" s="34"/>
      <c r="H27" s="93"/>
      <c r="I27" s="81"/>
      <c r="J27" s="81"/>
      <c r="K27" s="81"/>
      <c r="L27" s="92"/>
      <c r="N27" s="81"/>
      <c r="O27" s="92"/>
    </row>
    <row r="28" spans="1:17" s="76" customFormat="1" ht="18.75" customHeight="1">
      <c r="A28" s="28">
        <v>25</v>
      </c>
      <c r="B28" s="28" t="s">
        <v>206</v>
      </c>
      <c r="C28" s="29" t="s">
        <v>264</v>
      </c>
      <c r="D28" s="37">
        <f>SUM(表3[[#This Row],[起始积分]:[R10]])</f>
        <v>17</v>
      </c>
      <c r="E28" s="37">
        <v>17</v>
      </c>
      <c r="F28" s="42"/>
      <c r="G28" s="34"/>
      <c r="H28" s="92"/>
      <c r="I28" s="81"/>
      <c r="J28" s="97"/>
      <c r="K28" s="97"/>
      <c r="L28" s="97"/>
      <c r="M28" s="110"/>
      <c r="N28" s="97"/>
      <c r="O28" s="97"/>
    </row>
    <row r="29" spans="1:17" s="42" customFormat="1">
      <c r="A29" s="28">
        <v>26</v>
      </c>
      <c r="B29" s="28" t="s">
        <v>34</v>
      </c>
      <c r="C29" s="28" t="s">
        <v>83</v>
      </c>
      <c r="D29" s="37">
        <f>SUM(表3[[#This Row],[起始积分]:[R10]])</f>
        <v>10</v>
      </c>
      <c r="E29" s="37">
        <v>10</v>
      </c>
      <c r="G29" s="81"/>
      <c r="H29" s="92"/>
      <c r="I29" s="97"/>
      <c r="J29" s="81"/>
      <c r="K29" s="81"/>
      <c r="L29" s="92"/>
      <c r="N29" s="81"/>
      <c r="O29" s="92"/>
    </row>
    <row r="30" spans="1:17" s="42" customFormat="1">
      <c r="A30" s="28"/>
      <c r="B30" s="28"/>
      <c r="C30" s="83"/>
      <c r="D30" s="84"/>
      <c r="E30" s="80"/>
      <c r="F30" s="85"/>
      <c r="G30" s="85"/>
    </row>
    <row r="31" spans="1:17" s="42" customFormat="1" ht="13.5" customHeight="1">
      <c r="A31" s="64" t="s">
        <v>243</v>
      </c>
      <c r="B31" s="57"/>
      <c r="C31" s="57"/>
      <c r="D31" s="57"/>
      <c r="E31" s="57"/>
    </row>
    <row r="32" spans="1:17" s="42" customFormat="1" ht="13.5" customHeight="1">
      <c r="A32" s="87" t="s">
        <v>313</v>
      </c>
      <c r="B32" s="60"/>
      <c r="C32" s="60"/>
      <c r="D32" s="60"/>
      <c r="E32" s="60"/>
    </row>
    <row r="33" spans="1:5" s="42" customFormat="1" ht="13.5" customHeight="1">
      <c r="A33" s="3" t="s">
        <v>337</v>
      </c>
      <c r="B33" s="60"/>
      <c r="C33" s="60"/>
      <c r="D33" s="60"/>
      <c r="E33" s="60"/>
    </row>
    <row r="34" spans="1:5" s="42" customFormat="1" ht="13.5" customHeight="1">
      <c r="A34" s="8" t="s">
        <v>368</v>
      </c>
    </row>
    <row r="35" spans="1:5" s="42" customFormat="1" ht="13.5" customHeight="1">
      <c r="A35" s="3" t="s">
        <v>373</v>
      </c>
    </row>
    <row r="36" spans="1:5" s="42" customFormat="1" ht="13.5" customHeight="1">
      <c r="A36" s="105" t="s">
        <v>394</v>
      </c>
    </row>
    <row r="37" spans="1:5" s="42" customFormat="1" ht="13.5" customHeight="1">
      <c r="A37" s="64" t="s">
        <v>399</v>
      </c>
    </row>
    <row r="38" spans="1:5" s="42" customFormat="1" ht="13.5" customHeight="1">
      <c r="A38" s="111" t="s">
        <v>423</v>
      </c>
    </row>
    <row r="39" spans="1:5" s="42" customFormat="1" ht="13.5" customHeight="1">
      <c r="A39" s="8" t="s">
        <v>460</v>
      </c>
    </row>
    <row r="40" spans="1:5" s="42" customFormat="1" ht="13.5" customHeight="1">
      <c r="A40" s="8" t="s">
        <v>485</v>
      </c>
    </row>
    <row r="41" spans="1:5" s="42" customFormat="1" ht="13.5" customHeight="1"/>
    <row r="42" spans="1:5" s="42" customFormat="1" ht="13.5" customHeight="1"/>
    <row r="43" spans="1:5" s="42" customFormat="1" ht="13.5" customHeight="1"/>
    <row r="44" spans="1:5" s="42" customFormat="1"/>
    <row r="45" spans="1:5" s="42" customFormat="1"/>
    <row r="46" spans="1:5" s="42" customFormat="1"/>
    <row r="47" spans="1:5" s="42" customFormat="1"/>
    <row r="48" spans="1:5" s="42" customFormat="1"/>
    <row r="49" s="42" customFormat="1"/>
    <row r="50" s="42" customFormat="1"/>
    <row r="51" s="42" customFormat="1"/>
    <row r="52" s="42" customFormat="1"/>
    <row r="53" s="42" customFormat="1"/>
    <row r="54" s="42" customFormat="1"/>
    <row r="55" s="42" customFormat="1"/>
    <row r="56" s="42" customFormat="1"/>
    <row r="57" s="42" customFormat="1"/>
    <row r="58" s="42" customFormat="1"/>
    <row r="59" s="42" customFormat="1"/>
    <row r="60" s="42" customFormat="1"/>
    <row r="61" s="42" customFormat="1"/>
    <row r="62" s="42" customFormat="1"/>
    <row r="63" s="42" customFormat="1"/>
    <row r="64" s="42" customFormat="1"/>
    <row r="65" spans="1:17" s="42" customFormat="1"/>
    <row r="66" spans="1:17" s="42" customFormat="1"/>
    <row r="67" spans="1:17" s="2" customFormat="1"/>
    <row r="68" spans="1:17" s="43" customFormat="1" ht="13.5" customHeight="1">
      <c r="F68" s="6"/>
      <c r="G68" s="6"/>
      <c r="H68" s="6"/>
      <c r="I68" s="7"/>
      <c r="J68" s="7"/>
      <c r="K68" s="7"/>
      <c r="L68" s="7"/>
      <c r="M68" s="7"/>
      <c r="N68" s="7"/>
      <c r="O68" s="7"/>
      <c r="P68" s="7"/>
      <c r="Q68" s="7"/>
    </row>
    <row r="69" spans="1:17" s="42" customFormat="1"/>
    <row r="70" spans="1:17" s="42" customFormat="1"/>
    <row r="71" spans="1:17" s="42" customFormat="1" ht="18.75">
      <c r="A71" s="5"/>
      <c r="B71" s="5"/>
      <c r="C71" s="5"/>
      <c r="D71" s="2"/>
      <c r="E71" s="2"/>
    </row>
    <row r="72" spans="1:17" s="42" customFormat="1"/>
    <row r="73" spans="1:17" s="42" customFormat="1"/>
    <row r="74" spans="1:17" s="42" customFormat="1"/>
    <row r="75" spans="1:17" s="42" customFormat="1"/>
    <row r="76" spans="1:17" s="42" customFormat="1"/>
    <row r="77" spans="1:17" s="42" customFormat="1"/>
    <row r="78" spans="1:17" s="42" customFormat="1"/>
    <row r="79" spans="1:17" s="42" customFormat="1"/>
    <row r="80" spans="1:17" s="42" customFormat="1"/>
    <row r="81" spans="6:9" s="42" customFormat="1"/>
    <row r="82" spans="6:9" s="42" customFormat="1">
      <c r="F82" s="47"/>
      <c r="G82" s="47"/>
      <c r="H82" s="47"/>
      <c r="I82" s="47"/>
    </row>
    <row r="83" spans="6:9" s="42" customFormat="1">
      <c r="F83" s="47"/>
      <c r="G83" s="47"/>
      <c r="H83" s="47"/>
      <c r="I83" s="47"/>
    </row>
    <row r="84" spans="6:9" s="42" customFormat="1">
      <c r="F84" s="47"/>
      <c r="G84" s="47"/>
      <c r="H84" s="47"/>
      <c r="I84" s="47"/>
    </row>
    <row r="85" spans="6:9" s="42" customFormat="1">
      <c r="F85" s="47"/>
      <c r="G85" s="47"/>
      <c r="H85" s="47"/>
      <c r="I85" s="47"/>
    </row>
    <row r="86" spans="6:9" s="42" customFormat="1">
      <c r="F86" s="47"/>
      <c r="G86" s="47"/>
      <c r="H86" s="47"/>
      <c r="I86" s="47"/>
    </row>
    <row r="87" spans="6:9" s="42" customFormat="1"/>
    <row r="88" spans="6:9" s="42" customFormat="1"/>
    <row r="89" spans="6:9" s="42" customFormat="1"/>
    <row r="90" spans="6:9" s="42" customFormat="1"/>
    <row r="92" spans="6:9" s="3" customFormat="1"/>
    <row r="93" spans="6:9" s="3" customFormat="1"/>
    <row r="94" spans="6:9" s="3" customFormat="1"/>
    <row r="95" spans="6:9" s="3" customFormat="1"/>
    <row r="96" spans="6:9" s="3" customFormat="1"/>
    <row r="97" s="3" customFormat="1"/>
    <row r="98" s="3" customFormat="1"/>
    <row r="99" s="3" customFormat="1"/>
    <row r="100" s="3" customFormat="1"/>
  </sheetData>
  <mergeCells count="2">
    <mergeCell ref="A1:O1"/>
    <mergeCell ref="A2:O2"/>
  </mergeCells>
  <phoneticPr fontId="1" type="noConversion"/>
  <pageMargins left="0.7" right="0.7" top="0.75" bottom="0.75" header="0.3" footer="0.3"/>
  <pageSetup paperSize="9" orientation="portrait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N58"/>
  <sheetViews>
    <sheetView topLeftCell="A19" workbookViewId="0">
      <selection activeCell="A35" sqref="A35"/>
    </sheetView>
  </sheetViews>
  <sheetFormatPr defaultColWidth="8.875" defaultRowHeight="13.5"/>
  <cols>
    <col min="3" max="3" width="12.125" bestFit="1" customWidth="1"/>
    <col min="5" max="5" width="9.5" style="2" customWidth="1"/>
  </cols>
  <sheetData>
    <row r="1" spans="1:14" ht="22.5">
      <c r="A1" s="122" t="s">
        <v>221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s="3" customFormat="1" ht="14.25" customHeight="1">
      <c r="A2" s="119" t="s">
        <v>488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ht="28.5" customHeight="1">
      <c r="A3" s="19" t="s">
        <v>146</v>
      </c>
      <c r="B3" s="12" t="s">
        <v>79</v>
      </c>
      <c r="C3" s="13" t="s">
        <v>326</v>
      </c>
      <c r="D3" s="12" t="s">
        <v>138</v>
      </c>
      <c r="E3" s="12" t="s">
        <v>143</v>
      </c>
      <c r="F3" s="12" t="s">
        <v>246</v>
      </c>
      <c r="G3" s="12" t="s">
        <v>315</v>
      </c>
      <c r="H3" s="12" t="s">
        <v>336</v>
      </c>
      <c r="I3" s="12" t="s">
        <v>362</v>
      </c>
      <c r="J3" s="12" t="s">
        <v>376</v>
      </c>
      <c r="K3" s="12" t="s">
        <v>393</v>
      </c>
      <c r="L3" s="12" t="s">
        <v>398</v>
      </c>
      <c r="M3" s="12" t="s">
        <v>454</v>
      </c>
      <c r="N3" s="12" t="s">
        <v>426</v>
      </c>
    </row>
    <row r="4" spans="1:14">
      <c r="A4" s="28">
        <v>1</v>
      </c>
      <c r="B4" s="53" t="s">
        <v>35</v>
      </c>
      <c r="C4" s="53" t="s">
        <v>7</v>
      </c>
      <c r="D4" s="37">
        <f>SUM(表4[[#This Row],[起始积分]:[R9]])</f>
        <v>864</v>
      </c>
      <c r="E4" s="37">
        <v>54</v>
      </c>
      <c r="F4" s="42">
        <v>360</v>
      </c>
      <c r="G4" s="81"/>
      <c r="H4" s="92">
        <v>160</v>
      </c>
      <c r="I4" s="81"/>
      <c r="J4" s="81">
        <v>200</v>
      </c>
      <c r="K4" s="92"/>
      <c r="L4" s="42"/>
      <c r="M4" s="81"/>
      <c r="N4" s="92">
        <v>90</v>
      </c>
    </row>
    <row r="5" spans="1:14">
      <c r="A5" s="28">
        <v>2</v>
      </c>
      <c r="B5" s="28" t="s">
        <v>174</v>
      </c>
      <c r="C5" s="28" t="s">
        <v>255</v>
      </c>
      <c r="D5" s="37">
        <f>SUM(表4[[#This Row],[起始积分]:[R9]])</f>
        <v>833</v>
      </c>
      <c r="E5" s="37">
        <v>141</v>
      </c>
      <c r="F5" s="42"/>
      <c r="G5" s="81">
        <v>120</v>
      </c>
      <c r="H5" s="92">
        <v>92</v>
      </c>
      <c r="I5" s="81"/>
      <c r="J5" s="81">
        <v>180</v>
      </c>
      <c r="K5" s="92"/>
      <c r="L5" s="42"/>
      <c r="M5" s="81">
        <v>200</v>
      </c>
      <c r="N5" s="92">
        <v>100</v>
      </c>
    </row>
    <row r="6" spans="1:14">
      <c r="A6" s="28">
        <v>3</v>
      </c>
      <c r="B6" s="28" t="s">
        <v>151</v>
      </c>
      <c r="C6" s="29" t="s">
        <v>265</v>
      </c>
      <c r="D6" s="37">
        <f>SUM(表4[[#This Row],[起始积分]:[R9]])</f>
        <v>791</v>
      </c>
      <c r="E6" s="37">
        <v>131</v>
      </c>
      <c r="F6" s="42">
        <v>320</v>
      </c>
      <c r="G6" s="81">
        <v>140</v>
      </c>
      <c r="H6" s="92">
        <v>200</v>
      </c>
      <c r="I6" s="81"/>
      <c r="J6" s="81"/>
      <c r="K6" s="92"/>
      <c r="L6" s="42"/>
      <c r="M6" s="81"/>
      <c r="N6" s="92"/>
    </row>
    <row r="7" spans="1:14">
      <c r="A7" s="28">
        <v>4</v>
      </c>
      <c r="B7" s="28" t="s">
        <v>21</v>
      </c>
      <c r="C7" s="28" t="s">
        <v>7</v>
      </c>
      <c r="D7" s="37">
        <f>SUM(表4[[#This Row],[起始积分]:[R9]])</f>
        <v>744</v>
      </c>
      <c r="E7" s="37">
        <v>68</v>
      </c>
      <c r="F7" s="42"/>
      <c r="G7" s="81">
        <v>160</v>
      </c>
      <c r="H7" s="92">
        <v>96</v>
      </c>
      <c r="I7" s="81"/>
      <c r="J7" s="81">
        <v>140</v>
      </c>
      <c r="K7" s="92">
        <v>70</v>
      </c>
      <c r="L7" s="42"/>
      <c r="M7" s="81">
        <v>140</v>
      </c>
      <c r="N7" s="92">
        <v>70</v>
      </c>
    </row>
    <row r="8" spans="1:14">
      <c r="A8" s="28">
        <v>5</v>
      </c>
      <c r="B8" s="32" t="s">
        <v>52</v>
      </c>
      <c r="C8" s="88" t="s">
        <v>287</v>
      </c>
      <c r="D8" s="37">
        <f>SUM(表4[[#This Row],[起始积分]:[R9]])</f>
        <v>632</v>
      </c>
      <c r="E8" s="37">
        <v>2</v>
      </c>
      <c r="F8" s="42"/>
      <c r="G8" s="81">
        <v>180</v>
      </c>
      <c r="H8" s="92">
        <v>100</v>
      </c>
      <c r="I8" s="81"/>
      <c r="J8" s="81">
        <v>160</v>
      </c>
      <c r="K8" s="92"/>
      <c r="L8" s="42"/>
      <c r="M8" s="81">
        <v>100</v>
      </c>
      <c r="N8" s="92">
        <v>90</v>
      </c>
    </row>
    <row r="9" spans="1:14">
      <c r="A9" s="28">
        <v>6</v>
      </c>
      <c r="B9" s="28" t="s">
        <v>192</v>
      </c>
      <c r="C9" s="29" t="s">
        <v>254</v>
      </c>
      <c r="D9" s="37">
        <f>SUM(表4[[#This Row],[起始积分]:[R9]])</f>
        <v>546</v>
      </c>
      <c r="E9" s="37">
        <v>6</v>
      </c>
      <c r="F9" s="42"/>
      <c r="G9" s="81">
        <v>200</v>
      </c>
      <c r="H9" s="92">
        <v>180</v>
      </c>
      <c r="I9" s="81"/>
      <c r="J9" s="81"/>
      <c r="K9" s="92"/>
      <c r="L9" s="42"/>
      <c r="M9" s="81">
        <v>160</v>
      </c>
      <c r="N9" s="92"/>
    </row>
    <row r="10" spans="1:14">
      <c r="A10" s="28">
        <v>7</v>
      </c>
      <c r="B10" s="28" t="s">
        <v>65</v>
      </c>
      <c r="C10" s="29" t="s">
        <v>310</v>
      </c>
      <c r="D10" s="37">
        <f>SUM(表4[[#This Row],[起始积分]:[R9]])</f>
        <v>420</v>
      </c>
      <c r="E10" s="86"/>
      <c r="F10" s="85"/>
      <c r="G10" s="85">
        <v>100</v>
      </c>
      <c r="H10" s="92">
        <v>120</v>
      </c>
      <c r="I10" s="81">
        <v>100</v>
      </c>
      <c r="J10" s="81"/>
      <c r="K10" s="92"/>
      <c r="L10" s="42"/>
      <c r="M10" s="81"/>
      <c r="N10" s="92">
        <v>100</v>
      </c>
    </row>
    <row r="11" spans="1:14">
      <c r="A11" s="28">
        <v>8</v>
      </c>
      <c r="B11" s="28" t="s">
        <v>189</v>
      </c>
      <c r="C11" s="29" t="s">
        <v>15</v>
      </c>
      <c r="D11" s="37">
        <f>SUM(表4[[#This Row],[起始积分]:[R9]])</f>
        <v>349</v>
      </c>
      <c r="E11" s="37">
        <v>61</v>
      </c>
      <c r="F11" s="42"/>
      <c r="G11" s="81">
        <v>88</v>
      </c>
      <c r="H11" s="92"/>
      <c r="I11" s="81"/>
      <c r="J11" s="81"/>
      <c r="K11" s="92"/>
      <c r="L11" s="42">
        <v>40</v>
      </c>
      <c r="M11" s="81">
        <v>160</v>
      </c>
      <c r="N11" s="92"/>
    </row>
    <row r="12" spans="1:14">
      <c r="A12" s="28">
        <v>9</v>
      </c>
      <c r="B12" s="28" t="s">
        <v>36</v>
      </c>
      <c r="C12" s="29" t="s">
        <v>11</v>
      </c>
      <c r="D12" s="37">
        <f>SUM(表4[[#This Row],[起始积分]:[R9]])</f>
        <v>297</v>
      </c>
      <c r="E12" s="37">
        <v>67</v>
      </c>
      <c r="F12" s="42"/>
      <c r="G12" s="81">
        <v>92</v>
      </c>
      <c r="H12" s="92"/>
      <c r="I12" s="81"/>
      <c r="J12" s="81"/>
      <c r="K12" s="92"/>
      <c r="L12" s="42"/>
      <c r="M12" s="81">
        <v>92</v>
      </c>
      <c r="N12" s="92">
        <v>46</v>
      </c>
    </row>
    <row r="13" spans="1:14">
      <c r="A13" s="28">
        <v>10</v>
      </c>
      <c r="B13" s="28" t="s">
        <v>16</v>
      </c>
      <c r="C13" s="29" t="s">
        <v>15</v>
      </c>
      <c r="D13" s="37">
        <f>SUM(表4[[#This Row],[起始积分]:[R9]])</f>
        <v>282</v>
      </c>
      <c r="E13" s="37">
        <v>8</v>
      </c>
      <c r="F13" s="42"/>
      <c r="G13" s="81"/>
      <c r="H13" s="92">
        <v>140</v>
      </c>
      <c r="I13" s="81"/>
      <c r="J13" s="81"/>
      <c r="K13" s="92"/>
      <c r="L13" s="42">
        <v>38</v>
      </c>
      <c r="M13" s="81">
        <v>96</v>
      </c>
      <c r="N13" s="92"/>
    </row>
    <row r="14" spans="1:14">
      <c r="A14" s="28">
        <v>11</v>
      </c>
      <c r="B14" s="28" t="s">
        <v>50</v>
      </c>
      <c r="C14" s="29" t="s">
        <v>316</v>
      </c>
      <c r="D14" s="37">
        <f>SUM(表4[[#This Row],[起始积分]:[R9]])</f>
        <v>270</v>
      </c>
      <c r="E14" s="37">
        <v>30</v>
      </c>
      <c r="F14" s="42">
        <v>240</v>
      </c>
      <c r="G14" s="81"/>
      <c r="H14" s="92"/>
      <c r="I14" s="81"/>
      <c r="J14" s="81"/>
      <c r="K14" s="92"/>
      <c r="L14" s="42"/>
      <c r="M14" s="81"/>
      <c r="N14" s="92"/>
    </row>
    <row r="15" spans="1:14">
      <c r="A15" s="28">
        <v>12</v>
      </c>
      <c r="B15" s="32" t="s">
        <v>173</v>
      </c>
      <c r="C15" s="32" t="s">
        <v>95</v>
      </c>
      <c r="D15" s="37">
        <f>SUM(表4[[#This Row],[起始积分]:[R9]])</f>
        <v>237</v>
      </c>
      <c r="E15" s="37">
        <v>237</v>
      </c>
      <c r="F15" s="42"/>
      <c r="G15" s="81"/>
      <c r="H15" s="92"/>
      <c r="I15" s="81"/>
      <c r="J15" s="81"/>
      <c r="K15" s="92"/>
      <c r="L15" s="42"/>
      <c r="M15" s="81"/>
      <c r="N15" s="92"/>
    </row>
    <row r="16" spans="1:14">
      <c r="A16" s="28">
        <v>13</v>
      </c>
      <c r="B16" s="28" t="s">
        <v>225</v>
      </c>
      <c r="C16" s="29" t="s">
        <v>112</v>
      </c>
      <c r="D16" s="37">
        <f>SUM(表4[[#This Row],[起始积分]:[R9]])</f>
        <v>229</v>
      </c>
      <c r="E16" s="37">
        <v>97</v>
      </c>
      <c r="F16" s="42"/>
      <c r="G16" s="81">
        <v>96</v>
      </c>
      <c r="H16" s="92"/>
      <c r="I16" s="81"/>
      <c r="J16" s="81"/>
      <c r="K16" s="92"/>
      <c r="L16" s="42">
        <v>36</v>
      </c>
      <c r="M16" s="81"/>
      <c r="N16" s="92"/>
    </row>
    <row r="17" spans="1:14">
      <c r="A17" s="28">
        <v>14</v>
      </c>
      <c r="B17" s="28" t="s">
        <v>176</v>
      </c>
      <c r="C17" s="29" t="s">
        <v>89</v>
      </c>
      <c r="D17" s="37">
        <f>SUM(表4[[#This Row],[起始积分]:[R9]])</f>
        <v>209</v>
      </c>
      <c r="E17" s="37">
        <v>89</v>
      </c>
      <c r="F17" s="42"/>
      <c r="G17" s="81"/>
      <c r="H17" s="92">
        <v>0</v>
      </c>
      <c r="I17" s="81"/>
      <c r="J17" s="81">
        <v>120</v>
      </c>
      <c r="K17" s="92"/>
      <c r="L17" s="42"/>
      <c r="M17" s="81"/>
      <c r="N17" s="92"/>
    </row>
    <row r="18" spans="1:14">
      <c r="A18" s="28">
        <v>15</v>
      </c>
      <c r="B18" s="32" t="s">
        <v>105</v>
      </c>
      <c r="C18" s="29" t="s">
        <v>104</v>
      </c>
      <c r="D18" s="37">
        <f>SUM(表4[[#This Row],[起始积分]:[R9]])</f>
        <v>118</v>
      </c>
      <c r="E18" s="37">
        <v>72</v>
      </c>
      <c r="F18" s="42"/>
      <c r="G18" s="81"/>
      <c r="H18" s="92"/>
      <c r="I18" s="81"/>
      <c r="J18" s="81"/>
      <c r="K18" s="92"/>
      <c r="L18" s="42">
        <v>46</v>
      </c>
      <c r="M18" s="81"/>
      <c r="N18" s="92"/>
    </row>
    <row r="19" spans="1:14">
      <c r="A19" s="28">
        <v>16</v>
      </c>
      <c r="B19" s="28" t="s">
        <v>175</v>
      </c>
      <c r="C19" s="28" t="s">
        <v>85</v>
      </c>
      <c r="D19" s="37">
        <f>SUM(表4[[#This Row],[起始积分]:[R9]])</f>
        <v>111</v>
      </c>
      <c r="E19" s="37">
        <v>111</v>
      </c>
      <c r="F19" s="42"/>
      <c r="G19" s="81"/>
      <c r="H19" s="92"/>
      <c r="I19" s="81"/>
      <c r="J19" s="81"/>
      <c r="K19" s="92"/>
      <c r="L19" s="42"/>
      <c r="M19" s="81"/>
      <c r="N19" s="92"/>
    </row>
    <row r="20" spans="1:14">
      <c r="A20" s="28">
        <v>17</v>
      </c>
      <c r="B20" s="28" t="s">
        <v>23</v>
      </c>
      <c r="C20" s="28" t="s">
        <v>83</v>
      </c>
      <c r="D20" s="37">
        <f>SUM(表4[[#This Row],[起始积分]:[R9]])</f>
        <v>101</v>
      </c>
      <c r="E20" s="37">
        <v>5</v>
      </c>
      <c r="F20" s="42"/>
      <c r="G20" s="81"/>
      <c r="H20" s="92"/>
      <c r="I20" s="81"/>
      <c r="J20" s="81"/>
      <c r="K20" s="92"/>
      <c r="L20" s="42"/>
      <c r="M20" s="81">
        <v>96</v>
      </c>
      <c r="N20" s="92"/>
    </row>
    <row r="21" spans="1:14">
      <c r="A21" s="28">
        <v>18</v>
      </c>
      <c r="B21" s="28" t="s">
        <v>103</v>
      </c>
      <c r="C21" s="29" t="s">
        <v>104</v>
      </c>
      <c r="D21" s="37">
        <f>SUM(表4[[#This Row],[起始积分]:[R9]])</f>
        <v>68</v>
      </c>
      <c r="E21" s="37">
        <v>68</v>
      </c>
      <c r="F21" s="42"/>
      <c r="G21" s="81"/>
      <c r="H21" s="92"/>
      <c r="I21" s="81"/>
      <c r="J21" s="81"/>
      <c r="K21" s="92"/>
      <c r="L21" s="42"/>
      <c r="M21" s="81"/>
      <c r="N21" s="92"/>
    </row>
    <row r="22" spans="1:14">
      <c r="A22" s="28">
        <v>19</v>
      </c>
      <c r="B22" s="32" t="s">
        <v>41</v>
      </c>
      <c r="C22" s="25" t="s">
        <v>9</v>
      </c>
      <c r="D22" s="37">
        <f>SUM(表4[[#This Row],[起始积分]:[R9]])</f>
        <v>65</v>
      </c>
      <c r="E22" s="37">
        <v>65</v>
      </c>
      <c r="F22" s="42"/>
      <c r="G22" s="81"/>
      <c r="H22" s="92"/>
      <c r="I22" s="81"/>
      <c r="J22" s="81"/>
      <c r="K22" s="92"/>
      <c r="L22" s="42"/>
      <c r="M22" s="81"/>
      <c r="N22" s="92"/>
    </row>
    <row r="23" spans="1:14">
      <c r="A23" s="28">
        <v>19</v>
      </c>
      <c r="B23" s="32" t="s">
        <v>51</v>
      </c>
      <c r="C23" s="29" t="s">
        <v>254</v>
      </c>
      <c r="D23" s="37">
        <f>SUM(表4[[#This Row],[起始积分]:[R9]])</f>
        <v>65</v>
      </c>
      <c r="E23" s="37">
        <v>65</v>
      </c>
      <c r="F23" s="42"/>
      <c r="G23" s="81"/>
      <c r="H23" s="92"/>
      <c r="I23" s="81"/>
      <c r="J23" s="81"/>
      <c r="K23" s="92"/>
      <c r="L23" s="42"/>
      <c r="M23" s="81"/>
      <c r="N23" s="92"/>
    </row>
    <row r="24" spans="1:14">
      <c r="A24" s="28">
        <v>21</v>
      </c>
      <c r="B24" s="51" t="s">
        <v>39</v>
      </c>
      <c r="C24" s="54" t="s">
        <v>9</v>
      </c>
      <c r="D24" s="37">
        <f>SUM(表4[[#This Row],[起始积分]:[R9]])</f>
        <v>57</v>
      </c>
      <c r="E24" s="37">
        <v>57</v>
      </c>
      <c r="F24" s="42"/>
      <c r="G24" s="81"/>
      <c r="H24" s="92"/>
      <c r="I24" s="81"/>
      <c r="J24" s="81"/>
      <c r="K24" s="92"/>
      <c r="L24" s="42"/>
      <c r="M24" s="81"/>
      <c r="N24" s="92"/>
    </row>
    <row r="25" spans="1:14">
      <c r="A25" s="28">
        <v>22</v>
      </c>
      <c r="B25" s="28" t="s">
        <v>183</v>
      </c>
      <c r="C25" s="29" t="s">
        <v>310</v>
      </c>
      <c r="D25" s="37">
        <f>SUM(表4[[#This Row],[起始积分]:[R9]])</f>
        <v>49</v>
      </c>
      <c r="E25" s="37">
        <v>49</v>
      </c>
      <c r="F25" s="42"/>
      <c r="G25" s="81"/>
      <c r="H25" s="92"/>
      <c r="I25" s="81"/>
      <c r="J25" s="81"/>
      <c r="K25" s="92"/>
      <c r="L25" s="42"/>
      <c r="M25" s="81"/>
      <c r="N25" s="92"/>
    </row>
    <row r="26" spans="1:14">
      <c r="A26" s="28">
        <v>23</v>
      </c>
      <c r="B26" s="28" t="s">
        <v>37</v>
      </c>
      <c r="C26" s="29" t="s">
        <v>15</v>
      </c>
      <c r="D26" s="37">
        <f>SUM(表4[[#This Row],[起始积分]:[R9]])</f>
        <v>48</v>
      </c>
      <c r="E26" s="37">
        <v>6</v>
      </c>
      <c r="F26" s="42"/>
      <c r="G26" s="81"/>
      <c r="H26" s="92"/>
      <c r="I26" s="81"/>
      <c r="J26" s="81"/>
      <c r="K26" s="92"/>
      <c r="L26" s="42">
        <v>42</v>
      </c>
      <c r="M26" s="81"/>
      <c r="N26" s="92"/>
    </row>
    <row r="27" spans="1:14">
      <c r="A27" s="28">
        <v>24</v>
      </c>
      <c r="B27" s="28" t="s">
        <v>45</v>
      </c>
      <c r="C27" s="29" t="s">
        <v>15</v>
      </c>
      <c r="D27" s="37">
        <f>SUM(表4[[#This Row],[起始积分]:[R9]])</f>
        <v>31</v>
      </c>
      <c r="E27" s="37">
        <v>31</v>
      </c>
      <c r="F27" s="42"/>
      <c r="G27" s="81"/>
      <c r="H27" s="92"/>
      <c r="I27" s="81"/>
      <c r="J27" s="81"/>
      <c r="K27" s="92"/>
      <c r="L27" s="42"/>
      <c r="M27" s="81"/>
      <c r="N27" s="92"/>
    </row>
    <row r="28" spans="1:14">
      <c r="A28" s="28">
        <v>25</v>
      </c>
      <c r="B28" s="28" t="s">
        <v>129</v>
      </c>
      <c r="C28" s="31" t="s">
        <v>99</v>
      </c>
      <c r="D28" s="37">
        <f>SUM(表4[[#This Row],[起始积分]:[R9]])</f>
        <v>13</v>
      </c>
      <c r="E28" s="37">
        <v>13</v>
      </c>
      <c r="F28" s="42"/>
      <c r="G28" s="81"/>
      <c r="H28" s="92"/>
      <c r="I28" s="81"/>
      <c r="J28" s="81"/>
      <c r="K28" s="92"/>
      <c r="L28" s="42"/>
      <c r="M28" s="81"/>
      <c r="N28" s="92"/>
    </row>
    <row r="29" spans="1:14">
      <c r="A29" s="28">
        <v>26</v>
      </c>
      <c r="B29" s="28" t="s">
        <v>190</v>
      </c>
      <c r="C29" s="28" t="s">
        <v>9</v>
      </c>
      <c r="D29" s="37">
        <f>SUM(表4[[#This Row],[起始积分]:[R9]])</f>
        <v>7</v>
      </c>
      <c r="E29" s="37">
        <v>7</v>
      </c>
      <c r="F29" s="42"/>
      <c r="G29" s="81"/>
      <c r="H29" s="92"/>
      <c r="I29" s="81"/>
      <c r="J29" s="81"/>
      <c r="K29" s="92"/>
      <c r="L29" s="42"/>
      <c r="M29" s="81"/>
      <c r="N29" s="92"/>
    </row>
    <row r="30" spans="1:14">
      <c r="A30" s="28">
        <v>27</v>
      </c>
      <c r="B30" s="28" t="s">
        <v>26</v>
      </c>
      <c r="C30" s="29" t="s">
        <v>310</v>
      </c>
      <c r="D30" s="37">
        <f>SUM(表4[[#This Row],[起始积分]:[R9]])</f>
        <v>6</v>
      </c>
      <c r="E30" s="37">
        <v>6</v>
      </c>
      <c r="F30" s="42"/>
      <c r="G30" s="81"/>
      <c r="H30" s="92"/>
      <c r="I30" s="81"/>
      <c r="J30" s="81"/>
      <c r="K30" s="92"/>
      <c r="L30" s="42"/>
      <c r="M30" s="81"/>
      <c r="N30" s="92"/>
    </row>
    <row r="31" spans="1:14">
      <c r="A31" s="28">
        <v>27</v>
      </c>
      <c r="B31" s="28" t="s">
        <v>199</v>
      </c>
      <c r="C31" s="29" t="s">
        <v>266</v>
      </c>
      <c r="D31" s="37">
        <f>SUM(表4[[#This Row],[起始积分]:[R9]])</f>
        <v>6</v>
      </c>
      <c r="E31" s="37">
        <v>6</v>
      </c>
      <c r="F31" s="42"/>
      <c r="G31" s="81"/>
      <c r="H31" s="92"/>
      <c r="I31" s="81"/>
      <c r="J31" s="81"/>
      <c r="K31" s="92"/>
      <c r="L31" s="42"/>
      <c r="M31" s="81"/>
      <c r="N31" s="92"/>
    </row>
    <row r="32" spans="1:14">
      <c r="A32" s="28">
        <v>27</v>
      </c>
      <c r="B32" s="28" t="s">
        <v>191</v>
      </c>
      <c r="C32" s="29" t="s">
        <v>9</v>
      </c>
      <c r="D32" s="37">
        <f>SUM(表4[[#This Row],[起始积分]:[R9]])</f>
        <v>6</v>
      </c>
      <c r="E32" s="37">
        <v>6</v>
      </c>
      <c r="F32" s="42"/>
      <c r="G32" s="81"/>
      <c r="H32" s="92"/>
      <c r="I32" s="81"/>
      <c r="J32" s="81"/>
      <c r="K32" s="92"/>
      <c r="L32" s="42"/>
      <c r="M32" s="81"/>
      <c r="N32" s="92"/>
    </row>
    <row r="33" spans="1:14">
      <c r="A33" s="28">
        <v>30</v>
      </c>
      <c r="B33" s="28" t="s">
        <v>38</v>
      </c>
      <c r="C33" s="29" t="s">
        <v>310</v>
      </c>
      <c r="D33" s="37">
        <f>SUM(表4[[#This Row],[起始积分]:[R9]])</f>
        <v>5</v>
      </c>
      <c r="E33" s="37">
        <v>5</v>
      </c>
      <c r="F33" s="42"/>
      <c r="G33" s="81"/>
      <c r="H33" s="92"/>
      <c r="I33" s="81"/>
      <c r="J33" s="81"/>
      <c r="K33" s="92"/>
      <c r="L33" s="42"/>
      <c r="M33" s="81"/>
      <c r="N33" s="92"/>
    </row>
    <row r="34" spans="1:14">
      <c r="A34" s="28">
        <v>30</v>
      </c>
      <c r="B34" s="28" t="s">
        <v>40</v>
      </c>
      <c r="C34" s="29" t="s">
        <v>310</v>
      </c>
      <c r="D34" s="37">
        <f>SUM(表4[[#This Row],[起始积分]:[R9]])</f>
        <v>5</v>
      </c>
      <c r="E34" s="37">
        <v>5</v>
      </c>
      <c r="F34" s="42"/>
      <c r="G34" s="81"/>
      <c r="H34" s="92"/>
      <c r="I34" s="81"/>
      <c r="J34" s="81"/>
      <c r="K34" s="92"/>
      <c r="L34" s="42"/>
      <c r="M34" s="81"/>
      <c r="N34" s="92"/>
    </row>
    <row r="35" spans="1:14">
      <c r="A35" s="28">
        <v>32</v>
      </c>
      <c r="B35" s="28" t="s">
        <v>193</v>
      </c>
      <c r="C35" s="28" t="s">
        <v>83</v>
      </c>
      <c r="D35" s="37">
        <f>SUM(表4[[#This Row],[起始积分]:[R9]])</f>
        <v>4</v>
      </c>
      <c r="E35" s="37">
        <v>4</v>
      </c>
      <c r="F35" s="42"/>
      <c r="G35" s="81"/>
      <c r="H35" s="92"/>
      <c r="I35" s="81"/>
      <c r="J35" s="81"/>
      <c r="K35" s="92"/>
      <c r="L35" s="42"/>
      <c r="M35" s="81"/>
      <c r="N35" s="92"/>
    </row>
    <row r="36" spans="1:14">
      <c r="A36" s="28">
        <v>32</v>
      </c>
      <c r="B36" s="28" t="s">
        <v>42</v>
      </c>
      <c r="C36" s="29" t="s">
        <v>310</v>
      </c>
      <c r="D36" s="37">
        <f>SUM(表4[[#This Row],[起始积分]:[R9]])</f>
        <v>4</v>
      </c>
      <c r="E36" s="37">
        <v>4</v>
      </c>
      <c r="F36" s="42"/>
      <c r="G36" s="81"/>
      <c r="H36" s="92"/>
      <c r="I36" s="81"/>
      <c r="J36" s="81"/>
      <c r="K36" s="92"/>
      <c r="L36" s="42"/>
      <c r="M36" s="81"/>
      <c r="N36" s="92"/>
    </row>
    <row r="37" spans="1:14">
      <c r="A37" s="28">
        <v>32</v>
      </c>
      <c r="B37" s="28" t="s">
        <v>3</v>
      </c>
      <c r="C37" s="28" t="s">
        <v>84</v>
      </c>
      <c r="D37" s="37">
        <f>SUM(表4[[#This Row],[起始积分]:[R9]])</f>
        <v>4</v>
      </c>
      <c r="E37" s="37">
        <v>4</v>
      </c>
      <c r="F37" s="42"/>
      <c r="G37" s="81"/>
      <c r="H37" s="92"/>
      <c r="I37" s="81"/>
      <c r="J37" s="81"/>
      <c r="K37" s="92"/>
      <c r="L37" s="42"/>
      <c r="M37" s="81"/>
      <c r="N37" s="92"/>
    </row>
    <row r="38" spans="1:14">
      <c r="A38" s="28">
        <v>35</v>
      </c>
      <c r="B38" s="28" t="s">
        <v>44</v>
      </c>
      <c r="C38" s="29" t="s">
        <v>15</v>
      </c>
      <c r="D38" s="37">
        <f>SUM(表4[[#This Row],[起始积分]:[R9]])</f>
        <v>3</v>
      </c>
      <c r="E38" s="37">
        <v>3</v>
      </c>
      <c r="F38" s="42"/>
      <c r="G38" s="81"/>
      <c r="H38" s="92"/>
      <c r="I38" s="81"/>
      <c r="J38" s="81"/>
      <c r="K38" s="92"/>
      <c r="L38" s="42"/>
      <c r="M38" s="81"/>
      <c r="N38" s="92"/>
    </row>
    <row r="39" spans="1:14">
      <c r="A39" s="28">
        <v>35</v>
      </c>
      <c r="B39" s="28" t="s">
        <v>194</v>
      </c>
      <c r="C39" s="29" t="s">
        <v>310</v>
      </c>
      <c r="D39" s="37">
        <f>SUM(表4[[#This Row],[起始积分]:[R9]])</f>
        <v>3</v>
      </c>
      <c r="E39" s="37">
        <v>3</v>
      </c>
      <c r="F39" s="42"/>
      <c r="G39" s="81"/>
      <c r="H39" s="92"/>
      <c r="I39" s="81"/>
      <c r="J39" s="81"/>
      <c r="K39" s="92"/>
      <c r="L39" s="42"/>
      <c r="M39" s="81"/>
      <c r="N39" s="92"/>
    </row>
    <row r="40" spans="1:14">
      <c r="A40" s="28">
        <v>35</v>
      </c>
      <c r="B40" s="28" t="s">
        <v>195</v>
      </c>
      <c r="C40" s="32" t="s">
        <v>130</v>
      </c>
      <c r="D40" s="37">
        <f>SUM(表4[[#This Row],[起始积分]:[R9]])</f>
        <v>3</v>
      </c>
      <c r="E40" s="37">
        <v>3</v>
      </c>
      <c r="F40" s="42"/>
      <c r="G40" s="81"/>
      <c r="H40" s="92"/>
      <c r="I40" s="81"/>
      <c r="J40" s="81"/>
      <c r="K40" s="92"/>
      <c r="L40" s="42"/>
      <c r="M40" s="81"/>
      <c r="N40" s="92"/>
    </row>
    <row r="41" spans="1:14">
      <c r="A41" s="28">
        <v>35</v>
      </c>
      <c r="B41" s="28" t="s">
        <v>196</v>
      </c>
      <c r="C41" s="29" t="s">
        <v>19</v>
      </c>
      <c r="D41" s="37">
        <f>SUM(表4[[#This Row],[起始积分]:[R9]])</f>
        <v>3</v>
      </c>
      <c r="E41" s="37">
        <v>3</v>
      </c>
      <c r="F41" s="42"/>
      <c r="G41" s="81"/>
      <c r="H41" s="92"/>
      <c r="I41" s="81"/>
      <c r="J41" s="81"/>
      <c r="K41" s="92"/>
      <c r="L41" s="42"/>
      <c r="M41" s="81"/>
      <c r="N41" s="92"/>
    </row>
    <row r="42" spans="1:14" ht="13.5" customHeight="1">
      <c r="A42" s="28">
        <v>35</v>
      </c>
      <c r="B42" s="28" t="s">
        <v>197</v>
      </c>
      <c r="C42" s="29" t="s">
        <v>310</v>
      </c>
      <c r="D42" s="37">
        <f>SUM(表4[[#This Row],[起始积分]:[R9]])</f>
        <v>3</v>
      </c>
      <c r="E42" s="37">
        <v>3</v>
      </c>
      <c r="F42" s="42"/>
      <c r="G42" s="81"/>
      <c r="H42" s="92"/>
      <c r="I42" s="81"/>
      <c r="J42" s="81"/>
      <c r="K42" s="92"/>
      <c r="L42" s="42"/>
      <c r="M42" s="81"/>
      <c r="N42" s="92"/>
    </row>
    <row r="43" spans="1:14">
      <c r="A43" s="28">
        <v>35</v>
      </c>
      <c r="B43" s="28" t="s">
        <v>198</v>
      </c>
      <c r="C43" s="29" t="s">
        <v>19</v>
      </c>
      <c r="D43" s="37">
        <f>SUM(表4[[#This Row],[起始积分]:[R9]])</f>
        <v>3</v>
      </c>
      <c r="E43" s="37">
        <v>3</v>
      </c>
      <c r="F43" s="42"/>
      <c r="G43" s="81"/>
      <c r="H43" s="92"/>
      <c r="I43" s="81"/>
      <c r="J43" s="81"/>
      <c r="K43" s="92"/>
      <c r="L43" s="42"/>
      <c r="M43" s="81"/>
      <c r="N43" s="92"/>
    </row>
    <row r="44" spans="1:14">
      <c r="A44" s="28">
        <v>35</v>
      </c>
      <c r="B44" s="32" t="s">
        <v>46</v>
      </c>
      <c r="C44" s="29" t="s">
        <v>19</v>
      </c>
      <c r="D44" s="37">
        <f>SUM(表4[[#This Row],[起始积分]:[R9]])</f>
        <v>3</v>
      </c>
      <c r="E44" s="37">
        <v>3</v>
      </c>
      <c r="F44" s="42"/>
      <c r="G44" s="81"/>
      <c r="H44" s="92"/>
      <c r="I44" s="81"/>
      <c r="J44" s="81"/>
      <c r="K44" s="92"/>
      <c r="L44" s="42"/>
      <c r="M44" s="81"/>
      <c r="N44" s="92"/>
    </row>
    <row r="45" spans="1:14">
      <c r="A45" s="28">
        <v>42</v>
      </c>
      <c r="B45" s="31" t="s">
        <v>20</v>
      </c>
      <c r="C45" s="30" t="s">
        <v>19</v>
      </c>
      <c r="D45" s="37">
        <f>SUM(表4[[#This Row],[起始积分]:[R9]])</f>
        <v>2</v>
      </c>
      <c r="E45" s="37">
        <v>2</v>
      </c>
      <c r="F45" s="42"/>
      <c r="G45" s="81"/>
      <c r="H45" s="92"/>
      <c r="I45" s="81"/>
      <c r="J45" s="81"/>
      <c r="K45" s="92"/>
      <c r="L45" s="42"/>
      <c r="M45" s="81"/>
      <c r="N45" s="92"/>
    </row>
    <row r="46" spans="1:14">
      <c r="A46" s="28">
        <v>42</v>
      </c>
      <c r="B46" s="32" t="s">
        <v>48</v>
      </c>
      <c r="C46" s="29" t="s">
        <v>5</v>
      </c>
      <c r="D46" s="37">
        <f>SUM(表4[[#This Row],[起始积分]:[R9]])</f>
        <v>2</v>
      </c>
      <c r="E46" s="37">
        <v>2</v>
      </c>
      <c r="F46" s="42"/>
      <c r="G46" s="81"/>
      <c r="H46" s="92"/>
      <c r="I46" s="81"/>
      <c r="J46" s="81"/>
      <c r="K46" s="92"/>
      <c r="L46" s="42"/>
      <c r="M46" s="81"/>
      <c r="N46" s="92"/>
    </row>
    <row r="47" spans="1:14">
      <c r="A47" s="28">
        <v>42</v>
      </c>
      <c r="B47" s="32" t="s">
        <v>49</v>
      </c>
      <c r="C47" s="29" t="s">
        <v>5</v>
      </c>
      <c r="D47" s="37">
        <f>SUM(表4[[#This Row],[起始积分]:[R9]])</f>
        <v>2</v>
      </c>
      <c r="E47" s="37">
        <v>2</v>
      </c>
      <c r="F47" s="42"/>
      <c r="G47" s="81"/>
      <c r="H47" s="92"/>
      <c r="I47" s="81"/>
      <c r="J47" s="81"/>
      <c r="K47" s="92"/>
      <c r="L47" s="42"/>
      <c r="M47" s="81"/>
      <c r="N47" s="92"/>
    </row>
    <row r="48" spans="1:14">
      <c r="A48" s="28">
        <v>42</v>
      </c>
      <c r="B48" s="28" t="s">
        <v>8</v>
      </c>
      <c r="C48" s="28" t="s">
        <v>255</v>
      </c>
      <c r="D48" s="37">
        <f>SUM(表4[[#This Row],[起始积分]:[R9]])</f>
        <v>2</v>
      </c>
      <c r="E48" s="37">
        <v>2</v>
      </c>
      <c r="F48" s="42"/>
      <c r="G48" s="81"/>
      <c r="H48" s="92"/>
      <c r="I48" s="81"/>
      <c r="J48" s="81"/>
      <c r="K48" s="92"/>
      <c r="L48" s="42"/>
      <c r="M48" s="81"/>
      <c r="N48" s="92"/>
    </row>
    <row r="50" spans="1:1">
      <c r="A50" s="64" t="s">
        <v>243</v>
      </c>
    </row>
    <row r="51" spans="1:1">
      <c r="A51" s="87" t="s">
        <v>313</v>
      </c>
    </row>
    <row r="52" spans="1:1">
      <c r="A52" s="3" t="s">
        <v>337</v>
      </c>
    </row>
    <row r="53" spans="1:1">
      <c r="A53" s="8" t="s">
        <v>368</v>
      </c>
    </row>
    <row r="54" spans="1:1">
      <c r="A54" s="3" t="s">
        <v>373</v>
      </c>
    </row>
    <row r="55" spans="1:1">
      <c r="A55" s="3" t="s">
        <v>406</v>
      </c>
    </row>
    <row r="56" spans="1:1">
      <c r="A56" s="111" t="s">
        <v>424</v>
      </c>
    </row>
    <row r="57" spans="1:1">
      <c r="A57" s="87" t="s">
        <v>458</v>
      </c>
    </row>
    <row r="58" spans="1:1">
      <c r="A58" s="8" t="s">
        <v>483</v>
      </c>
    </row>
  </sheetData>
  <mergeCells count="2">
    <mergeCell ref="A1:N1"/>
    <mergeCell ref="A2:N2"/>
  </mergeCells>
  <phoneticPr fontId="1" type="noConversion"/>
  <pageMargins left="0.7" right="0.7" top="0.75" bottom="0.75" header="0.3" footer="0.3"/>
  <pageSetup paperSize="9" orientation="portrait" verticalDpi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N93"/>
  <sheetViews>
    <sheetView workbookViewId="0">
      <selection activeCell="F86" sqref="F86"/>
    </sheetView>
  </sheetViews>
  <sheetFormatPr defaultColWidth="8.875" defaultRowHeight="13.5"/>
  <cols>
    <col min="3" max="3" width="14.125" bestFit="1" customWidth="1"/>
    <col min="5" max="5" width="10.125" style="3" customWidth="1"/>
  </cols>
  <sheetData>
    <row r="1" spans="1:14" ht="22.5">
      <c r="A1" s="122" t="s">
        <v>222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s="3" customFormat="1" ht="14.25" customHeight="1">
      <c r="A2" s="119" t="s">
        <v>488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ht="14.25">
      <c r="A3" s="9" t="s">
        <v>146</v>
      </c>
      <c r="B3" s="12" t="s">
        <v>79</v>
      </c>
      <c r="C3" s="13" t="s">
        <v>326</v>
      </c>
      <c r="D3" s="12" t="s">
        <v>138</v>
      </c>
      <c r="E3" s="12" t="s">
        <v>145</v>
      </c>
      <c r="F3" s="13" t="s">
        <v>245</v>
      </c>
      <c r="G3" s="12" t="s">
        <v>317</v>
      </c>
      <c r="H3" s="12" t="s">
        <v>336</v>
      </c>
      <c r="I3" s="12" t="s">
        <v>362</v>
      </c>
      <c r="J3" s="12" t="s">
        <v>376</v>
      </c>
      <c r="K3" s="12" t="s">
        <v>393</v>
      </c>
      <c r="L3" s="12" t="s">
        <v>398</v>
      </c>
      <c r="M3" s="12" t="s">
        <v>454</v>
      </c>
      <c r="N3" s="12" t="s">
        <v>426</v>
      </c>
    </row>
    <row r="4" spans="1:14">
      <c r="A4" s="28">
        <v>1</v>
      </c>
      <c r="B4" s="28" t="s">
        <v>303</v>
      </c>
      <c r="C4" s="83" t="s">
        <v>294</v>
      </c>
      <c r="D4" s="37">
        <f>SUM(表7[[#This Row],[起始积分]:[R9]])</f>
        <v>880</v>
      </c>
      <c r="E4" s="80"/>
      <c r="F4" s="85"/>
      <c r="G4" s="85">
        <v>180</v>
      </c>
      <c r="H4" s="92">
        <v>200</v>
      </c>
      <c r="I4" s="81"/>
      <c r="J4" s="81">
        <v>120</v>
      </c>
      <c r="K4" s="92">
        <v>100</v>
      </c>
      <c r="L4" s="42"/>
      <c r="M4" s="81">
        <v>180</v>
      </c>
      <c r="N4" s="92">
        <v>100</v>
      </c>
    </row>
    <row r="5" spans="1:14">
      <c r="A5" s="28">
        <v>2</v>
      </c>
      <c r="B5" s="28" t="s">
        <v>288</v>
      </c>
      <c r="C5" s="83" t="s">
        <v>310</v>
      </c>
      <c r="D5" s="37">
        <f>SUM(表7[[#This Row],[起始积分]:[R9]])</f>
        <v>770</v>
      </c>
      <c r="E5" s="80">
        <v>0</v>
      </c>
      <c r="F5" s="85"/>
      <c r="G5" s="85">
        <v>200</v>
      </c>
      <c r="H5" s="92">
        <v>180</v>
      </c>
      <c r="I5" s="81">
        <v>90</v>
      </c>
      <c r="J5" s="81">
        <v>200</v>
      </c>
      <c r="K5" s="92"/>
      <c r="L5" s="42">
        <v>50</v>
      </c>
      <c r="M5" s="81"/>
      <c r="N5" s="92">
        <v>50</v>
      </c>
    </row>
    <row r="6" spans="1:14">
      <c r="A6" s="28">
        <v>3</v>
      </c>
      <c r="B6" s="28" t="s">
        <v>293</v>
      </c>
      <c r="C6" s="83" t="s">
        <v>294</v>
      </c>
      <c r="D6" s="37">
        <f>SUM(表7[[#This Row],[起始积分]:[R9]])</f>
        <v>736</v>
      </c>
      <c r="E6" s="80">
        <v>0</v>
      </c>
      <c r="F6" s="85"/>
      <c r="G6" s="85">
        <v>160</v>
      </c>
      <c r="H6" s="92">
        <v>96</v>
      </c>
      <c r="I6" s="81"/>
      <c r="J6" s="81">
        <v>200</v>
      </c>
      <c r="K6" s="92">
        <v>100</v>
      </c>
      <c r="L6" s="42"/>
      <c r="M6" s="81">
        <v>120</v>
      </c>
      <c r="N6" s="92">
        <v>60</v>
      </c>
    </row>
    <row r="7" spans="1:14" ht="13.5" customHeight="1">
      <c r="A7" s="28">
        <v>4</v>
      </c>
      <c r="B7" s="28" t="s">
        <v>306</v>
      </c>
      <c r="C7" s="83" t="s">
        <v>294</v>
      </c>
      <c r="D7" s="37">
        <f>SUM(表7[[#This Row],[起始积分]:[R9]])</f>
        <v>706</v>
      </c>
      <c r="E7" s="80"/>
      <c r="F7" s="85"/>
      <c r="G7" s="85">
        <v>200</v>
      </c>
      <c r="H7" s="92">
        <v>140</v>
      </c>
      <c r="I7" s="81"/>
      <c r="J7" s="81">
        <v>96</v>
      </c>
      <c r="K7" s="92">
        <v>80</v>
      </c>
      <c r="L7" s="42"/>
      <c r="M7" s="81">
        <v>120</v>
      </c>
      <c r="N7" s="92">
        <v>70</v>
      </c>
    </row>
    <row r="8" spans="1:14">
      <c r="A8" s="28">
        <v>5</v>
      </c>
      <c r="B8" s="28" t="s">
        <v>292</v>
      </c>
      <c r="C8" s="28" t="s">
        <v>302</v>
      </c>
      <c r="D8" s="37">
        <f>SUM(表7[[#This Row],[起始积分]:[R9]])</f>
        <v>690</v>
      </c>
      <c r="E8" s="80">
        <v>0</v>
      </c>
      <c r="F8" s="85"/>
      <c r="G8" s="85">
        <v>140</v>
      </c>
      <c r="H8" s="92">
        <v>160</v>
      </c>
      <c r="I8" s="81"/>
      <c r="J8" s="81">
        <v>160</v>
      </c>
      <c r="K8" s="92"/>
      <c r="L8" s="42"/>
      <c r="M8" s="81">
        <v>180</v>
      </c>
      <c r="N8" s="92">
        <v>50</v>
      </c>
    </row>
    <row r="9" spans="1:14">
      <c r="A9" s="28">
        <v>6</v>
      </c>
      <c r="B9" s="28" t="s">
        <v>57</v>
      </c>
      <c r="C9" s="28" t="s">
        <v>258</v>
      </c>
      <c r="D9" s="37">
        <f>SUM(表7[[#This Row],[起始积分]:[R9]])</f>
        <v>633</v>
      </c>
      <c r="E9" s="37">
        <v>31</v>
      </c>
      <c r="F9" s="42">
        <v>280</v>
      </c>
      <c r="G9" s="81">
        <v>92</v>
      </c>
      <c r="H9" s="92">
        <v>160</v>
      </c>
      <c r="I9" s="81"/>
      <c r="J9" s="81"/>
      <c r="K9" s="92">
        <v>70</v>
      </c>
      <c r="L9" s="42"/>
      <c r="M9" s="81"/>
      <c r="N9" s="92"/>
    </row>
    <row r="10" spans="1:14">
      <c r="A10" s="28">
        <v>7</v>
      </c>
      <c r="B10" s="55" t="s">
        <v>155</v>
      </c>
      <c r="C10" s="44" t="s">
        <v>310</v>
      </c>
      <c r="D10" s="37">
        <f>SUM(表7[[#This Row],[起始积分]:[R9]])</f>
        <v>613</v>
      </c>
      <c r="E10" s="37">
        <v>53</v>
      </c>
      <c r="F10" s="42"/>
      <c r="G10" s="81"/>
      <c r="H10" s="92">
        <v>200</v>
      </c>
      <c r="I10" s="81">
        <v>100</v>
      </c>
      <c r="J10" s="81">
        <v>180</v>
      </c>
      <c r="K10" s="92"/>
      <c r="L10" s="42">
        <v>80</v>
      </c>
      <c r="M10" s="81"/>
      <c r="N10" s="92"/>
    </row>
    <row r="11" spans="1:14">
      <c r="A11" s="28">
        <v>8</v>
      </c>
      <c r="B11" s="32" t="s">
        <v>301</v>
      </c>
      <c r="C11" s="29" t="s">
        <v>82</v>
      </c>
      <c r="D11" s="37">
        <f>SUM(表7[[#This Row],[起始积分]:[R9]])</f>
        <v>588</v>
      </c>
      <c r="E11" s="79">
        <v>0</v>
      </c>
      <c r="F11" s="81"/>
      <c r="G11" s="81">
        <v>76</v>
      </c>
      <c r="H11" s="92">
        <v>92</v>
      </c>
      <c r="I11" s="81"/>
      <c r="J11" s="81">
        <v>140</v>
      </c>
      <c r="K11" s="92"/>
      <c r="L11" s="42"/>
      <c r="M11" s="81">
        <v>200</v>
      </c>
      <c r="N11" s="92">
        <v>80</v>
      </c>
    </row>
    <row r="12" spans="1:14">
      <c r="A12" s="28">
        <v>9</v>
      </c>
      <c r="B12" s="28" t="s">
        <v>289</v>
      </c>
      <c r="C12" s="83" t="s">
        <v>290</v>
      </c>
      <c r="D12" s="37">
        <f>SUM(表7[[#This Row],[起始积分]:[R9]])</f>
        <v>552</v>
      </c>
      <c r="E12" s="80">
        <v>0</v>
      </c>
      <c r="F12" s="85"/>
      <c r="G12" s="85">
        <v>180</v>
      </c>
      <c r="H12" s="92">
        <v>64</v>
      </c>
      <c r="I12" s="81"/>
      <c r="J12" s="81">
        <v>68</v>
      </c>
      <c r="K12" s="92">
        <v>100</v>
      </c>
      <c r="L12" s="42"/>
      <c r="M12" s="81">
        <v>140</v>
      </c>
      <c r="N12" s="92"/>
    </row>
    <row r="13" spans="1:14">
      <c r="A13" s="28">
        <v>10</v>
      </c>
      <c r="B13" s="28" t="s">
        <v>236</v>
      </c>
      <c r="C13" s="29" t="s">
        <v>237</v>
      </c>
      <c r="D13" s="37">
        <f>SUM(表7[[#This Row],[起始积分]:[R9]])</f>
        <v>480</v>
      </c>
      <c r="E13" s="37"/>
      <c r="F13" s="42">
        <v>400</v>
      </c>
      <c r="G13" s="81"/>
      <c r="H13" s="92"/>
      <c r="I13" s="81">
        <v>80</v>
      </c>
      <c r="J13" s="81"/>
      <c r="K13" s="92"/>
      <c r="L13" s="42"/>
      <c r="M13" s="81"/>
      <c r="N13" s="92"/>
    </row>
    <row r="14" spans="1:14">
      <c r="A14" s="28">
        <v>11</v>
      </c>
      <c r="B14" s="94" t="s">
        <v>329</v>
      </c>
      <c r="C14" s="94" t="s">
        <v>330</v>
      </c>
      <c r="D14" s="91">
        <f>SUM(表7[[#This Row],[起始积分]:[R9]])</f>
        <v>428</v>
      </c>
      <c r="E14" s="91"/>
      <c r="F14" s="92"/>
      <c r="G14" s="92"/>
      <c r="H14" s="92">
        <v>120</v>
      </c>
      <c r="I14" s="81"/>
      <c r="J14" s="81">
        <v>160</v>
      </c>
      <c r="K14" s="92"/>
      <c r="L14" s="42"/>
      <c r="M14" s="81">
        <v>88</v>
      </c>
      <c r="N14" s="92">
        <v>60</v>
      </c>
    </row>
    <row r="15" spans="1:14">
      <c r="A15" s="28">
        <v>12</v>
      </c>
      <c r="B15" s="28" t="s">
        <v>90</v>
      </c>
      <c r="C15" s="29" t="s">
        <v>268</v>
      </c>
      <c r="D15" s="37">
        <f>SUM(表7[[#This Row],[起始积分]:[R9]])</f>
        <v>418</v>
      </c>
      <c r="E15" s="37">
        <v>32</v>
      </c>
      <c r="F15" s="42"/>
      <c r="G15" s="81">
        <v>140</v>
      </c>
      <c r="H15" s="92">
        <v>88</v>
      </c>
      <c r="I15" s="81"/>
      <c r="J15" s="81">
        <v>88</v>
      </c>
      <c r="K15" s="92"/>
      <c r="L15" s="42"/>
      <c r="M15" s="81"/>
      <c r="N15" s="92">
        <v>70</v>
      </c>
    </row>
    <row r="16" spans="1:14">
      <c r="A16" s="28">
        <v>13</v>
      </c>
      <c r="B16" s="32" t="s">
        <v>299</v>
      </c>
      <c r="C16" s="65" t="s">
        <v>7</v>
      </c>
      <c r="D16" s="37">
        <f>SUM(表7[[#This Row],[起始积分]:[R9]])</f>
        <v>406</v>
      </c>
      <c r="E16" s="79">
        <v>0</v>
      </c>
      <c r="F16" s="81"/>
      <c r="G16" s="81">
        <v>96</v>
      </c>
      <c r="H16" s="92">
        <v>80</v>
      </c>
      <c r="I16" s="81"/>
      <c r="J16" s="81">
        <v>76</v>
      </c>
      <c r="K16" s="92"/>
      <c r="L16" s="42"/>
      <c r="M16" s="81">
        <v>84</v>
      </c>
      <c r="N16" s="92">
        <v>70</v>
      </c>
    </row>
    <row r="17" spans="1:14">
      <c r="A17" s="28">
        <v>14</v>
      </c>
      <c r="B17" s="28" t="s">
        <v>88</v>
      </c>
      <c r="C17" s="29" t="s">
        <v>268</v>
      </c>
      <c r="D17" s="37">
        <f>SUM(表7[[#This Row],[起始积分]:[R9]])</f>
        <v>386</v>
      </c>
      <c r="E17" s="37">
        <v>26</v>
      </c>
      <c r="F17" s="42"/>
      <c r="G17" s="81">
        <v>100</v>
      </c>
      <c r="H17" s="92">
        <v>180</v>
      </c>
      <c r="I17" s="81"/>
      <c r="J17" s="81">
        <v>80</v>
      </c>
      <c r="K17" s="92"/>
      <c r="L17" s="42"/>
      <c r="M17" s="81"/>
      <c r="N17" s="92"/>
    </row>
    <row r="18" spans="1:14">
      <c r="A18" s="28">
        <v>15</v>
      </c>
      <c r="B18" s="32" t="s">
        <v>238</v>
      </c>
      <c r="C18" s="29" t="s">
        <v>239</v>
      </c>
      <c r="D18" s="37">
        <f>SUM(表7[[#This Row],[起始积分]:[R9]])</f>
        <v>360</v>
      </c>
      <c r="E18" s="37"/>
      <c r="F18" s="42">
        <v>360</v>
      </c>
      <c r="G18" s="81"/>
      <c r="H18" s="92"/>
      <c r="I18" s="81"/>
      <c r="J18" s="81"/>
      <c r="K18" s="92"/>
      <c r="L18" s="42"/>
      <c r="M18" s="81"/>
      <c r="N18" s="92"/>
    </row>
    <row r="19" spans="1:14">
      <c r="A19" s="28">
        <v>16</v>
      </c>
      <c r="B19" s="28" t="s">
        <v>153</v>
      </c>
      <c r="C19" s="44" t="s">
        <v>260</v>
      </c>
      <c r="D19" s="37">
        <f>SUM(表7[[#This Row],[起始积分]:[R9]])</f>
        <v>357</v>
      </c>
      <c r="E19" s="37">
        <v>41</v>
      </c>
      <c r="F19" s="42"/>
      <c r="G19" s="81">
        <v>88</v>
      </c>
      <c r="H19" s="92">
        <v>84</v>
      </c>
      <c r="I19" s="81"/>
      <c r="J19" s="81">
        <v>84</v>
      </c>
      <c r="K19" s="92"/>
      <c r="L19" s="42"/>
      <c r="M19" s="81"/>
      <c r="N19" s="92">
        <v>60</v>
      </c>
    </row>
    <row r="20" spans="1:14">
      <c r="A20" s="28">
        <v>17</v>
      </c>
      <c r="B20" s="101" t="s">
        <v>350</v>
      </c>
      <c r="C20" s="102" t="s">
        <v>352</v>
      </c>
      <c r="D20" s="91">
        <f>SUM(表7[[#This Row],[起始积分]:[R9]])</f>
        <v>344</v>
      </c>
      <c r="E20" s="91"/>
      <c r="F20" s="92"/>
      <c r="G20" s="92"/>
      <c r="H20" s="92">
        <v>100</v>
      </c>
      <c r="I20" s="81">
        <v>80</v>
      </c>
      <c r="J20" s="81">
        <v>120</v>
      </c>
      <c r="K20" s="92"/>
      <c r="L20" s="42">
        <v>44</v>
      </c>
      <c r="M20" s="81"/>
      <c r="N20" s="92"/>
    </row>
    <row r="21" spans="1:14">
      <c r="A21" s="28">
        <v>18</v>
      </c>
      <c r="B21" s="28" t="s">
        <v>295</v>
      </c>
      <c r="C21" s="29" t="s">
        <v>269</v>
      </c>
      <c r="D21" s="37">
        <f>SUM(表7[[#This Row],[起始积分]:[R9]])</f>
        <v>282</v>
      </c>
      <c r="E21" s="79">
        <v>0</v>
      </c>
      <c r="F21" s="81"/>
      <c r="G21" s="81">
        <v>120</v>
      </c>
      <c r="H21" s="92">
        <v>120</v>
      </c>
      <c r="I21" s="81"/>
      <c r="J21" s="81"/>
      <c r="K21" s="92"/>
      <c r="L21" s="42">
        <v>42</v>
      </c>
      <c r="M21" s="81"/>
      <c r="N21" s="92"/>
    </row>
    <row r="22" spans="1:14">
      <c r="A22" s="28">
        <v>19</v>
      </c>
      <c r="B22" s="28" t="s">
        <v>297</v>
      </c>
      <c r="C22" s="83" t="s">
        <v>298</v>
      </c>
      <c r="D22" s="37">
        <f>SUM(表7[[#This Row],[起始积分]:[R9]])</f>
        <v>260</v>
      </c>
      <c r="E22" s="80">
        <v>0</v>
      </c>
      <c r="F22" s="85"/>
      <c r="G22" s="85">
        <v>92</v>
      </c>
      <c r="H22" s="92">
        <v>76</v>
      </c>
      <c r="I22" s="81"/>
      <c r="J22" s="81">
        <v>92</v>
      </c>
      <c r="K22" s="92"/>
      <c r="L22" s="42"/>
      <c r="M22" s="81"/>
      <c r="N22" s="92"/>
    </row>
    <row r="23" spans="1:14" s="3" customFormat="1">
      <c r="A23" s="28">
        <v>20</v>
      </c>
      <c r="B23" s="55" t="s">
        <v>166</v>
      </c>
      <c r="C23" s="59" t="s">
        <v>167</v>
      </c>
      <c r="D23" s="37">
        <f>SUM(表7[[#This Row],[起始积分]:[R9]])</f>
        <v>244</v>
      </c>
      <c r="E23" s="37">
        <v>4</v>
      </c>
      <c r="F23" s="42">
        <v>240</v>
      </c>
      <c r="G23" s="81"/>
      <c r="H23" s="92"/>
      <c r="I23" s="81"/>
      <c r="J23" s="81"/>
      <c r="K23" s="92"/>
      <c r="L23" s="42"/>
      <c r="M23" s="81"/>
      <c r="N23" s="92"/>
    </row>
    <row r="24" spans="1:14" s="3" customFormat="1">
      <c r="A24" s="28">
        <v>21</v>
      </c>
      <c r="B24" s="28" t="s">
        <v>382</v>
      </c>
      <c r="C24" s="83" t="s">
        <v>383</v>
      </c>
      <c r="D24" s="80">
        <f>SUM(表7[[#This Row],[起始积分]:[R9]])</f>
        <v>234</v>
      </c>
      <c r="E24" s="80"/>
      <c r="F24" s="85"/>
      <c r="G24" s="85"/>
      <c r="H24" s="85"/>
      <c r="I24" s="85"/>
      <c r="J24" s="85">
        <v>88</v>
      </c>
      <c r="K24" s="92"/>
      <c r="L24" s="42"/>
      <c r="M24" s="81">
        <v>100</v>
      </c>
      <c r="N24" s="92">
        <v>46</v>
      </c>
    </row>
    <row r="25" spans="1:14" s="3" customFormat="1">
      <c r="A25" s="28">
        <v>22</v>
      </c>
      <c r="B25" s="28" t="s">
        <v>381</v>
      </c>
      <c r="C25" s="83" t="s">
        <v>378</v>
      </c>
      <c r="D25" s="80">
        <f>SUM(表7[[#This Row],[起始积分]:[R9]])</f>
        <v>220</v>
      </c>
      <c r="E25" s="80"/>
      <c r="F25" s="85"/>
      <c r="G25" s="85"/>
      <c r="H25" s="85"/>
      <c r="I25" s="85"/>
      <c r="J25" s="85">
        <v>140</v>
      </c>
      <c r="K25" s="92">
        <v>80</v>
      </c>
      <c r="L25" s="42"/>
      <c r="M25" s="81"/>
      <c r="N25" s="92"/>
    </row>
    <row r="26" spans="1:14" s="3" customFormat="1">
      <c r="A26" s="28">
        <v>23</v>
      </c>
      <c r="B26" s="32" t="s">
        <v>63</v>
      </c>
      <c r="C26" s="29" t="s">
        <v>229</v>
      </c>
      <c r="D26" s="37">
        <f>SUM(表7[[#This Row],[起始积分]:[R9]])</f>
        <v>212</v>
      </c>
      <c r="E26" s="79">
        <v>0</v>
      </c>
      <c r="F26" s="81"/>
      <c r="G26" s="81">
        <v>72</v>
      </c>
      <c r="H26" s="92">
        <v>140</v>
      </c>
      <c r="I26" s="81"/>
      <c r="J26" s="81"/>
      <c r="K26" s="92"/>
      <c r="L26" s="42"/>
      <c r="M26" s="81"/>
      <c r="N26" s="92"/>
    </row>
    <row r="27" spans="1:14" s="3" customFormat="1">
      <c r="A27" s="28">
        <v>24</v>
      </c>
      <c r="B27" s="101" t="s">
        <v>353</v>
      </c>
      <c r="C27" s="102" t="s">
        <v>447</v>
      </c>
      <c r="D27" s="91">
        <f>SUM(表7[[#This Row],[起始积分]:[R9]])</f>
        <v>196</v>
      </c>
      <c r="E27" s="91"/>
      <c r="F27" s="92"/>
      <c r="G27" s="92"/>
      <c r="H27" s="92">
        <v>96</v>
      </c>
      <c r="I27" s="81"/>
      <c r="J27" s="81"/>
      <c r="K27" s="92">
        <v>100</v>
      </c>
      <c r="L27" s="42"/>
      <c r="M27" s="81"/>
      <c r="N27" s="92"/>
    </row>
    <row r="28" spans="1:14" s="3" customFormat="1">
      <c r="A28" s="28">
        <v>25</v>
      </c>
      <c r="B28" s="28" t="s">
        <v>296</v>
      </c>
      <c r="C28" s="29" t="s">
        <v>268</v>
      </c>
      <c r="D28" s="37">
        <f>SUM(表7[[#This Row],[起始积分]:[R9]])</f>
        <v>184</v>
      </c>
      <c r="E28" s="79">
        <v>0</v>
      </c>
      <c r="F28" s="81"/>
      <c r="G28" s="81">
        <v>96</v>
      </c>
      <c r="H28" s="92">
        <v>88</v>
      </c>
      <c r="I28" s="81"/>
      <c r="J28" s="81"/>
      <c r="K28" s="92"/>
      <c r="L28" s="42"/>
      <c r="M28" s="81"/>
      <c r="N28" s="92"/>
    </row>
    <row r="29" spans="1:14" s="3" customFormat="1">
      <c r="A29" s="28">
        <v>26</v>
      </c>
      <c r="B29" s="32" t="s">
        <v>300</v>
      </c>
      <c r="C29" s="29" t="s">
        <v>294</v>
      </c>
      <c r="D29" s="37">
        <f>SUM(表7[[#This Row],[起始积分]:[R9]])</f>
        <v>180</v>
      </c>
      <c r="E29" s="79">
        <v>0</v>
      </c>
      <c r="F29" s="81"/>
      <c r="G29" s="81">
        <v>80</v>
      </c>
      <c r="H29" s="92">
        <v>100</v>
      </c>
      <c r="I29" s="81"/>
      <c r="J29" s="81"/>
      <c r="K29" s="92"/>
      <c r="L29" s="42"/>
      <c r="M29" s="81"/>
      <c r="N29" s="92"/>
    </row>
    <row r="30" spans="1:14" s="3" customFormat="1">
      <c r="A30" s="28">
        <v>27</v>
      </c>
      <c r="B30" s="101" t="s">
        <v>355</v>
      </c>
      <c r="C30" s="102" t="s">
        <v>356</v>
      </c>
      <c r="D30" s="91">
        <f>SUM(表7[[#This Row],[起始积分]:[R9]])</f>
        <v>176</v>
      </c>
      <c r="E30" s="91"/>
      <c r="F30" s="92"/>
      <c r="G30" s="92"/>
      <c r="H30" s="92">
        <v>92</v>
      </c>
      <c r="I30" s="81"/>
      <c r="J30" s="81">
        <v>84</v>
      </c>
      <c r="K30" s="92"/>
      <c r="L30" s="42"/>
      <c r="M30" s="81"/>
      <c r="N30" s="92"/>
    </row>
    <row r="31" spans="1:14" s="3" customFormat="1">
      <c r="A31" s="28">
        <v>28</v>
      </c>
      <c r="B31" s="28" t="s">
        <v>181</v>
      </c>
      <c r="C31" s="29" t="s">
        <v>272</v>
      </c>
      <c r="D31" s="37">
        <f>SUM(表7[[#This Row],[起始积分]:[R9]])</f>
        <v>175</v>
      </c>
      <c r="E31" s="37">
        <v>1</v>
      </c>
      <c r="F31" s="42"/>
      <c r="G31" s="81"/>
      <c r="H31" s="92">
        <v>84</v>
      </c>
      <c r="I31" s="81"/>
      <c r="J31" s="81"/>
      <c r="K31" s="92">
        <v>90</v>
      </c>
      <c r="L31" s="42"/>
      <c r="M31" s="81"/>
      <c r="N31" s="92"/>
    </row>
    <row r="32" spans="1:14" s="3" customFormat="1">
      <c r="A32" s="28">
        <v>29</v>
      </c>
      <c r="B32" s="28" t="s">
        <v>291</v>
      </c>
      <c r="C32" s="28" t="s">
        <v>258</v>
      </c>
      <c r="D32" s="37">
        <f>SUM(表7[[#This Row],[起始积分]:[R9]])</f>
        <v>160</v>
      </c>
      <c r="E32" s="80">
        <v>0</v>
      </c>
      <c r="F32" s="85"/>
      <c r="G32" s="85">
        <v>160</v>
      </c>
      <c r="H32" s="92"/>
      <c r="I32" s="81"/>
      <c r="J32" s="81"/>
      <c r="K32" s="92"/>
      <c r="L32" s="42"/>
      <c r="M32" s="81"/>
      <c r="N32" s="92"/>
    </row>
    <row r="33" spans="1:14" s="3" customFormat="1">
      <c r="A33" s="28">
        <v>30</v>
      </c>
      <c r="B33" s="28" t="s">
        <v>385</v>
      </c>
      <c r="C33" s="102" t="s">
        <v>354</v>
      </c>
      <c r="D33" s="80">
        <f>SUM(表7[[#This Row],[起始积分]:[R9]])</f>
        <v>156</v>
      </c>
      <c r="E33" s="80"/>
      <c r="F33" s="85"/>
      <c r="G33" s="85"/>
      <c r="H33" s="85"/>
      <c r="I33" s="85"/>
      <c r="J33" s="85">
        <v>76</v>
      </c>
      <c r="K33" s="92"/>
      <c r="L33" s="42"/>
      <c r="M33" s="81"/>
      <c r="N33" s="92">
        <v>80</v>
      </c>
    </row>
    <row r="34" spans="1:14" s="3" customFormat="1">
      <c r="A34" s="28">
        <v>31</v>
      </c>
      <c r="B34" s="98" t="s">
        <v>339</v>
      </c>
      <c r="C34" s="99" t="s">
        <v>340</v>
      </c>
      <c r="D34" s="91">
        <f>SUM(表7[[#This Row],[起始积分]:[R9]])</f>
        <v>142</v>
      </c>
      <c r="E34" s="91"/>
      <c r="F34" s="92"/>
      <c r="G34" s="92"/>
      <c r="H34" s="92">
        <v>72</v>
      </c>
      <c r="I34" s="81">
        <v>70</v>
      </c>
      <c r="J34" s="81"/>
      <c r="K34" s="92"/>
      <c r="L34" s="42"/>
      <c r="M34" s="81"/>
      <c r="N34" s="92"/>
    </row>
    <row r="35" spans="1:14" s="3" customFormat="1">
      <c r="A35" s="28">
        <v>32</v>
      </c>
      <c r="B35" s="28" t="s">
        <v>384</v>
      </c>
      <c r="C35" s="83" t="s">
        <v>383</v>
      </c>
      <c r="D35" s="80">
        <f>SUM(表7[[#This Row],[起始积分]:[R9]])</f>
        <v>122</v>
      </c>
      <c r="E35" s="80"/>
      <c r="F35" s="85"/>
      <c r="G35" s="85"/>
      <c r="H35" s="85"/>
      <c r="I35" s="85"/>
      <c r="J35" s="85">
        <v>80</v>
      </c>
      <c r="K35" s="92"/>
      <c r="L35" s="42"/>
      <c r="M35" s="81"/>
      <c r="N35" s="92">
        <v>42</v>
      </c>
    </row>
    <row r="36" spans="1:14">
      <c r="A36" s="28">
        <v>33</v>
      </c>
      <c r="B36" s="28" t="s">
        <v>379</v>
      </c>
      <c r="C36" s="83" t="s">
        <v>378</v>
      </c>
      <c r="D36" s="80">
        <f>SUM(表7[[#This Row],[起始积分]:[R9]])</f>
        <v>100</v>
      </c>
      <c r="E36" s="80"/>
      <c r="F36" s="85"/>
      <c r="G36" s="85"/>
      <c r="H36" s="85"/>
      <c r="I36" s="85"/>
      <c r="J36" s="85">
        <v>100</v>
      </c>
      <c r="K36" s="92"/>
      <c r="L36" s="42"/>
      <c r="M36" s="81"/>
      <c r="N36" s="92"/>
    </row>
    <row r="37" spans="1:14" s="3" customFormat="1">
      <c r="A37" s="28">
        <v>34</v>
      </c>
      <c r="B37" s="32" t="s">
        <v>182</v>
      </c>
      <c r="C37" s="29" t="s">
        <v>269</v>
      </c>
      <c r="D37" s="37">
        <f>SUM(表7[[#This Row],[起始积分]:[R9]])</f>
        <v>90</v>
      </c>
      <c r="E37" s="37">
        <v>14</v>
      </c>
      <c r="F37" s="42"/>
      <c r="G37" s="81"/>
      <c r="H37" s="92">
        <v>76</v>
      </c>
      <c r="I37" s="81"/>
      <c r="J37" s="81"/>
      <c r="K37" s="92"/>
      <c r="L37" s="42"/>
      <c r="M37" s="81"/>
      <c r="N37" s="92"/>
    </row>
    <row r="38" spans="1:14">
      <c r="A38" s="28">
        <v>34</v>
      </c>
      <c r="B38" s="101" t="s">
        <v>415</v>
      </c>
      <c r="C38" s="102" t="s">
        <v>413</v>
      </c>
      <c r="D38" s="91">
        <f>SUM(表7[[#This Row],[起始积分]:[R9]])</f>
        <v>90</v>
      </c>
      <c r="E38" s="91"/>
      <c r="F38" s="92"/>
      <c r="G38" s="92"/>
      <c r="H38" s="92"/>
      <c r="I38" s="92"/>
      <c r="J38" s="92"/>
      <c r="K38" s="92">
        <v>90</v>
      </c>
      <c r="L38" s="42"/>
      <c r="M38" s="81"/>
      <c r="N38" s="92"/>
    </row>
    <row r="39" spans="1:14" ht="13.5" customHeight="1">
      <c r="A39" s="28">
        <v>36</v>
      </c>
      <c r="B39" s="101" t="s">
        <v>411</v>
      </c>
      <c r="C39" s="102" t="s">
        <v>412</v>
      </c>
      <c r="D39" s="91">
        <f>SUM(表7[[#This Row],[起始积分]:[R9]])</f>
        <v>70</v>
      </c>
      <c r="E39" s="91"/>
      <c r="F39" s="92"/>
      <c r="G39" s="92"/>
      <c r="H39" s="92"/>
      <c r="I39" s="92"/>
      <c r="J39" s="92"/>
      <c r="K39" s="92">
        <v>70</v>
      </c>
      <c r="L39" s="42"/>
      <c r="M39" s="81"/>
      <c r="N39" s="92"/>
    </row>
    <row r="40" spans="1:14">
      <c r="A40" s="28">
        <v>36</v>
      </c>
      <c r="B40" s="101" t="s">
        <v>416</v>
      </c>
      <c r="C40" s="102" t="s">
        <v>412</v>
      </c>
      <c r="D40" s="91">
        <f>SUM(表7[[#This Row],[起始积分]:[R9]])</f>
        <v>70</v>
      </c>
      <c r="E40" s="91"/>
      <c r="F40" s="92"/>
      <c r="G40" s="92"/>
      <c r="H40" s="92"/>
      <c r="I40" s="92"/>
      <c r="J40" s="92"/>
      <c r="K40" s="92">
        <v>70</v>
      </c>
      <c r="L40" s="42"/>
      <c r="M40" s="81"/>
      <c r="N40" s="92"/>
    </row>
    <row r="41" spans="1:14">
      <c r="A41" s="28">
        <v>36</v>
      </c>
      <c r="B41" s="101" t="s">
        <v>476</v>
      </c>
      <c r="C41" s="102" t="s">
        <v>470</v>
      </c>
      <c r="D41" s="91">
        <f>SUM(表7[[#This Row],[起始积分]:[R9]])</f>
        <v>70</v>
      </c>
      <c r="E41" s="91"/>
      <c r="F41" s="92"/>
      <c r="G41" s="92"/>
      <c r="H41" s="92"/>
      <c r="I41" s="92"/>
      <c r="J41" s="92"/>
      <c r="K41" s="92"/>
      <c r="L41" s="92"/>
      <c r="M41" s="92"/>
      <c r="N41" s="92">
        <v>70</v>
      </c>
    </row>
    <row r="42" spans="1:14" s="3" customFormat="1">
      <c r="A42" s="28">
        <v>39</v>
      </c>
      <c r="B42" s="28" t="s">
        <v>386</v>
      </c>
      <c r="C42" s="83" t="s">
        <v>383</v>
      </c>
      <c r="D42" s="80">
        <f>SUM(表7[[#This Row],[起始积分]:[R9]])</f>
        <v>64</v>
      </c>
      <c r="E42" s="80"/>
      <c r="F42" s="85"/>
      <c r="G42" s="85"/>
      <c r="H42" s="85"/>
      <c r="I42" s="85"/>
      <c r="J42" s="85">
        <v>64</v>
      </c>
      <c r="K42" s="92"/>
      <c r="L42" s="42"/>
      <c r="M42" s="81"/>
      <c r="N42" s="92"/>
    </row>
    <row r="43" spans="1:14">
      <c r="A43" s="28">
        <v>40</v>
      </c>
      <c r="B43" s="28" t="s">
        <v>358</v>
      </c>
      <c r="C43" s="29" t="s">
        <v>359</v>
      </c>
      <c r="D43" s="79">
        <f>SUM(表7[[#This Row],[起始积分]:[R9]])</f>
        <v>60</v>
      </c>
      <c r="E43" s="79"/>
      <c r="F43" s="81"/>
      <c r="G43" s="81"/>
      <c r="H43" s="81"/>
      <c r="I43" s="81">
        <v>60</v>
      </c>
      <c r="J43" s="81"/>
      <c r="K43" s="92"/>
      <c r="L43" s="42"/>
      <c r="M43" s="81"/>
      <c r="N43" s="92"/>
    </row>
    <row r="44" spans="1:14">
      <c r="A44" s="28">
        <v>40</v>
      </c>
      <c r="B44" s="28" t="s">
        <v>363</v>
      </c>
      <c r="C44" s="29" t="s">
        <v>364</v>
      </c>
      <c r="D44" s="79">
        <f>SUM(表7[[#This Row],[起始积分]:[R9]])</f>
        <v>60</v>
      </c>
      <c r="E44" s="79"/>
      <c r="F44" s="81"/>
      <c r="G44" s="81"/>
      <c r="H44" s="81"/>
      <c r="I44" s="81">
        <v>60</v>
      </c>
      <c r="J44" s="81"/>
      <c r="K44" s="92"/>
      <c r="L44" s="42"/>
      <c r="M44" s="81"/>
      <c r="N44" s="92"/>
    </row>
    <row r="45" spans="1:14">
      <c r="A45" s="28">
        <v>40</v>
      </c>
      <c r="B45" s="101" t="s">
        <v>414</v>
      </c>
      <c r="C45" s="102" t="s">
        <v>407</v>
      </c>
      <c r="D45" s="91">
        <f>SUM(表7[[#This Row],[起始积分]:[R9]])</f>
        <v>60</v>
      </c>
      <c r="E45" s="91"/>
      <c r="F45" s="92"/>
      <c r="G45" s="92"/>
      <c r="H45" s="92"/>
      <c r="I45" s="92"/>
      <c r="J45" s="92"/>
      <c r="K45" s="92">
        <v>60</v>
      </c>
      <c r="L45" s="42"/>
      <c r="M45" s="81"/>
      <c r="N45" s="92"/>
    </row>
    <row r="46" spans="1:14">
      <c r="A46" s="28">
        <v>40</v>
      </c>
      <c r="B46" s="101" t="s">
        <v>417</v>
      </c>
      <c r="C46" s="102" t="s">
        <v>413</v>
      </c>
      <c r="D46" s="91">
        <f>SUM(表7[[#This Row],[起始积分]:[R9]])</f>
        <v>60</v>
      </c>
      <c r="E46" s="91"/>
      <c r="F46" s="92"/>
      <c r="G46" s="92"/>
      <c r="H46" s="92"/>
      <c r="I46" s="92"/>
      <c r="J46" s="92"/>
      <c r="K46" s="92">
        <v>60</v>
      </c>
      <c r="L46" s="42"/>
      <c r="M46" s="81"/>
      <c r="N46" s="92"/>
    </row>
    <row r="47" spans="1:14">
      <c r="A47" s="28">
        <v>40</v>
      </c>
      <c r="B47" s="101" t="s">
        <v>422</v>
      </c>
      <c r="C47" s="102" t="s">
        <v>413</v>
      </c>
      <c r="D47" s="91">
        <f>SUM(表7[[#This Row],[起始积分]:[R9]])</f>
        <v>60</v>
      </c>
      <c r="E47" s="91"/>
      <c r="F47" s="92"/>
      <c r="G47" s="92"/>
      <c r="H47" s="92"/>
      <c r="I47" s="92"/>
      <c r="J47" s="92"/>
      <c r="K47" s="92">
        <v>60</v>
      </c>
      <c r="L47" s="42"/>
      <c r="M47" s="81"/>
      <c r="N47" s="92"/>
    </row>
    <row r="48" spans="1:14">
      <c r="A48" s="28">
        <v>45</v>
      </c>
      <c r="B48" s="32" t="s">
        <v>351</v>
      </c>
      <c r="C48" s="29" t="s">
        <v>112</v>
      </c>
      <c r="D48" s="37">
        <f>SUM(表7[[#This Row],[起始积分]:[R9]])</f>
        <v>59</v>
      </c>
      <c r="E48" s="37">
        <v>59</v>
      </c>
      <c r="F48" s="42"/>
      <c r="G48" s="81"/>
      <c r="H48" s="92"/>
      <c r="I48" s="81"/>
      <c r="J48" s="81"/>
      <c r="K48" s="92"/>
      <c r="L48" s="42"/>
      <c r="M48" s="81"/>
      <c r="N48" s="92"/>
    </row>
    <row r="49" spans="1:14">
      <c r="A49" s="28">
        <v>46</v>
      </c>
      <c r="B49" s="28" t="s">
        <v>360</v>
      </c>
      <c r="C49" s="29" t="s">
        <v>361</v>
      </c>
      <c r="D49" s="79">
        <f>SUM(表7[[#This Row],[起始积分]:[R9]])</f>
        <v>50</v>
      </c>
      <c r="E49" s="79"/>
      <c r="F49" s="81"/>
      <c r="G49" s="81"/>
      <c r="H49" s="81"/>
      <c r="I49" s="81">
        <v>50</v>
      </c>
      <c r="J49" s="81"/>
      <c r="K49" s="92"/>
      <c r="L49" s="42"/>
      <c r="M49" s="81"/>
      <c r="N49" s="92"/>
    </row>
    <row r="50" spans="1:14">
      <c r="A50" s="28">
        <v>46</v>
      </c>
      <c r="B50" s="101" t="s">
        <v>408</v>
      </c>
      <c r="C50" s="102" t="s">
        <v>407</v>
      </c>
      <c r="D50" s="91">
        <f>SUM(表7[[#This Row],[起始积分]:[R9]])</f>
        <v>50</v>
      </c>
      <c r="E50" s="91"/>
      <c r="F50" s="92"/>
      <c r="G50" s="92"/>
      <c r="H50" s="92"/>
      <c r="I50" s="92"/>
      <c r="J50" s="92"/>
      <c r="K50" s="92">
        <v>50</v>
      </c>
      <c r="L50" s="42"/>
      <c r="M50" s="81"/>
      <c r="N50" s="92"/>
    </row>
    <row r="51" spans="1:14">
      <c r="A51" s="28">
        <v>46</v>
      </c>
      <c r="B51" s="101" t="s">
        <v>419</v>
      </c>
      <c r="C51" s="102" t="s">
        <v>418</v>
      </c>
      <c r="D51" s="91">
        <f>SUM(表7[[#This Row],[起始积分]:[R9]])</f>
        <v>50</v>
      </c>
      <c r="E51" s="91"/>
      <c r="F51" s="92"/>
      <c r="G51" s="92"/>
      <c r="H51" s="92"/>
      <c r="I51" s="92"/>
      <c r="J51" s="92"/>
      <c r="K51" s="92">
        <v>50</v>
      </c>
      <c r="L51" s="42"/>
      <c r="M51" s="81"/>
      <c r="N51" s="92"/>
    </row>
    <row r="52" spans="1:14" s="3" customFormat="1">
      <c r="A52" s="28">
        <v>46</v>
      </c>
      <c r="B52" s="101" t="s">
        <v>474</v>
      </c>
      <c r="C52" s="102" t="s">
        <v>471</v>
      </c>
      <c r="D52" s="91">
        <f>SUM(表7[[#This Row],[起始积分]:[R9]])</f>
        <v>50</v>
      </c>
      <c r="E52" s="91"/>
      <c r="F52" s="92"/>
      <c r="G52" s="92"/>
      <c r="H52" s="92"/>
      <c r="I52" s="92"/>
      <c r="J52" s="92"/>
      <c r="K52" s="92"/>
      <c r="L52" s="92"/>
      <c r="M52" s="92"/>
      <c r="N52" s="92">
        <v>50</v>
      </c>
    </row>
    <row r="53" spans="1:14" s="3" customFormat="1">
      <c r="A53" s="28">
        <v>50</v>
      </c>
      <c r="B53" s="28" t="s">
        <v>365</v>
      </c>
      <c r="C53" s="29" t="s">
        <v>366</v>
      </c>
      <c r="D53" s="79">
        <f>SUM(表7[[#This Row],[起始积分]:[R9]])</f>
        <v>48</v>
      </c>
      <c r="E53" s="79"/>
      <c r="F53" s="81"/>
      <c r="G53" s="81"/>
      <c r="H53" s="81"/>
      <c r="I53" s="81">
        <v>48</v>
      </c>
      <c r="J53" s="81"/>
      <c r="K53" s="92"/>
      <c r="L53" s="42"/>
      <c r="M53" s="81"/>
      <c r="N53" s="92"/>
    </row>
    <row r="54" spans="1:14" s="3" customFormat="1">
      <c r="A54" s="28">
        <v>50</v>
      </c>
      <c r="B54" s="101" t="s">
        <v>409</v>
      </c>
      <c r="C54" s="102" t="s">
        <v>410</v>
      </c>
      <c r="D54" s="91">
        <f>SUM(表7[[#This Row],[起始积分]:[R9]])</f>
        <v>48</v>
      </c>
      <c r="E54" s="91"/>
      <c r="F54" s="92"/>
      <c r="G54" s="92"/>
      <c r="H54" s="92"/>
      <c r="I54" s="92"/>
      <c r="J54" s="92"/>
      <c r="K54" s="92">
        <v>48</v>
      </c>
      <c r="L54" s="42"/>
      <c r="M54" s="81"/>
      <c r="N54" s="92"/>
    </row>
    <row r="55" spans="1:14" s="3" customFormat="1">
      <c r="A55" s="28">
        <v>50</v>
      </c>
      <c r="B55" s="101" t="s">
        <v>420</v>
      </c>
      <c r="C55" s="102" t="s">
        <v>413</v>
      </c>
      <c r="D55" s="91">
        <f>SUM(表7[[#This Row],[起始积分]:[R9]])</f>
        <v>48</v>
      </c>
      <c r="E55" s="91"/>
      <c r="F55" s="92"/>
      <c r="G55" s="92"/>
      <c r="H55" s="92"/>
      <c r="I55" s="92"/>
      <c r="J55" s="92"/>
      <c r="K55" s="92">
        <v>48</v>
      </c>
      <c r="L55" s="42"/>
      <c r="M55" s="81"/>
      <c r="N55" s="92"/>
    </row>
    <row r="56" spans="1:14" s="3" customFormat="1">
      <c r="A56" s="101">
        <v>53</v>
      </c>
      <c r="B56" s="101" t="s">
        <v>469</v>
      </c>
      <c r="C56" s="102" t="s">
        <v>473</v>
      </c>
      <c r="D56" s="91">
        <f>SUM(表7[[#This Row],[起始积分]:[R9]])</f>
        <v>46</v>
      </c>
      <c r="E56" s="91"/>
      <c r="F56" s="92"/>
      <c r="G56" s="92"/>
      <c r="H56" s="92"/>
      <c r="I56" s="92"/>
      <c r="J56" s="92"/>
      <c r="K56" s="92"/>
      <c r="L56" s="92"/>
      <c r="M56" s="92"/>
      <c r="N56" s="92">
        <v>46</v>
      </c>
    </row>
    <row r="57" spans="1:14" s="3" customFormat="1">
      <c r="A57" s="101">
        <v>54</v>
      </c>
      <c r="B57" s="101" t="s">
        <v>478</v>
      </c>
      <c r="C57" s="102" t="s">
        <v>470</v>
      </c>
      <c r="D57" s="91">
        <f>SUM(表7[[#This Row],[起始积分]:[R9]])</f>
        <v>44</v>
      </c>
      <c r="E57" s="91"/>
      <c r="F57" s="92"/>
      <c r="G57" s="92"/>
      <c r="H57" s="92"/>
      <c r="I57" s="92"/>
      <c r="J57" s="92"/>
      <c r="K57" s="92"/>
      <c r="L57" s="92"/>
      <c r="M57" s="92"/>
      <c r="N57" s="92">
        <v>44</v>
      </c>
    </row>
    <row r="58" spans="1:14" s="3" customFormat="1">
      <c r="A58" s="101">
        <v>54</v>
      </c>
      <c r="B58" s="101" t="s">
        <v>475</v>
      </c>
      <c r="C58" s="102" t="s">
        <v>473</v>
      </c>
      <c r="D58" s="91">
        <f>SUM(表7[[#This Row],[起始积分]:[R9]])</f>
        <v>44</v>
      </c>
      <c r="E58" s="91"/>
      <c r="F58" s="92"/>
      <c r="G58" s="92"/>
      <c r="H58" s="92"/>
      <c r="I58" s="92"/>
      <c r="J58" s="92"/>
      <c r="K58" s="92"/>
      <c r="L58" s="92"/>
      <c r="M58" s="92"/>
      <c r="N58" s="92">
        <v>44</v>
      </c>
    </row>
    <row r="59" spans="1:14" s="3" customFormat="1">
      <c r="A59" s="101">
        <v>56</v>
      </c>
      <c r="B59" s="101" t="s">
        <v>467</v>
      </c>
      <c r="C59" s="102" t="s">
        <v>473</v>
      </c>
      <c r="D59" s="91">
        <f>SUM(表7[[#This Row],[起始积分]:[R9]])</f>
        <v>40</v>
      </c>
      <c r="E59" s="91"/>
      <c r="F59" s="92"/>
      <c r="G59" s="92"/>
      <c r="H59" s="92"/>
      <c r="I59" s="92"/>
      <c r="J59" s="92"/>
      <c r="K59" s="92"/>
      <c r="L59" s="92"/>
      <c r="M59" s="92"/>
      <c r="N59" s="92">
        <v>40</v>
      </c>
    </row>
    <row r="60" spans="1:14" s="3" customFormat="1">
      <c r="A60" s="101">
        <v>57</v>
      </c>
      <c r="B60" s="32" t="s">
        <v>106</v>
      </c>
      <c r="C60" s="29" t="s">
        <v>107</v>
      </c>
      <c r="D60" s="37">
        <f>SUM(表7[[#This Row],[起始积分]:[R9]])</f>
        <v>32</v>
      </c>
      <c r="E60" s="37">
        <v>32</v>
      </c>
      <c r="F60" s="42"/>
      <c r="G60" s="81"/>
      <c r="H60" s="92"/>
      <c r="I60" s="81"/>
      <c r="J60" s="81"/>
      <c r="K60" s="92"/>
      <c r="L60" s="42"/>
      <c r="M60" s="81"/>
      <c r="N60" s="92"/>
    </row>
    <row r="61" spans="1:14">
      <c r="A61" s="101">
        <v>57</v>
      </c>
      <c r="B61" s="55" t="s">
        <v>160</v>
      </c>
      <c r="C61" s="29" t="s">
        <v>310</v>
      </c>
      <c r="D61" s="37">
        <f>SUM(表7[[#This Row],[起始积分]:[R9]])</f>
        <v>32</v>
      </c>
      <c r="E61" s="37">
        <v>32</v>
      </c>
      <c r="F61" s="42"/>
      <c r="G61" s="81"/>
      <c r="H61" s="92"/>
      <c r="I61" s="81"/>
      <c r="J61" s="81"/>
      <c r="K61" s="92"/>
      <c r="L61" s="42"/>
      <c r="M61" s="81"/>
      <c r="N61" s="92"/>
    </row>
    <row r="62" spans="1:14" s="3" customFormat="1">
      <c r="A62" s="101">
        <v>57</v>
      </c>
      <c r="B62" s="55" t="s">
        <v>227</v>
      </c>
      <c r="C62" s="29" t="s">
        <v>267</v>
      </c>
      <c r="D62" s="37">
        <f>SUM(表7[[#This Row],[起始积分]:[R9]])</f>
        <v>32</v>
      </c>
      <c r="E62" s="37">
        <v>32</v>
      </c>
      <c r="F62" s="42"/>
      <c r="G62" s="81"/>
      <c r="H62" s="92"/>
      <c r="I62" s="81"/>
      <c r="J62" s="81"/>
      <c r="K62" s="92"/>
      <c r="L62" s="42"/>
      <c r="M62" s="81"/>
      <c r="N62" s="92"/>
    </row>
    <row r="63" spans="1:14" s="3" customFormat="1">
      <c r="A63" s="28">
        <v>60</v>
      </c>
      <c r="B63" s="28" t="s">
        <v>152</v>
      </c>
      <c r="C63" s="44" t="s">
        <v>310</v>
      </c>
      <c r="D63" s="37">
        <f>SUM(表7[[#This Row],[起始积分]:[R9]])</f>
        <v>28</v>
      </c>
      <c r="E63" s="37">
        <v>28</v>
      </c>
      <c r="F63" s="42"/>
      <c r="G63" s="81"/>
      <c r="H63" s="92"/>
      <c r="I63" s="81"/>
      <c r="J63" s="81"/>
      <c r="K63" s="92"/>
      <c r="L63" s="42"/>
      <c r="M63" s="81"/>
      <c r="N63" s="92"/>
    </row>
    <row r="64" spans="1:14" s="3" customFormat="1">
      <c r="A64" s="28">
        <v>61</v>
      </c>
      <c r="B64" s="28" t="s">
        <v>87</v>
      </c>
      <c r="C64" s="44" t="s">
        <v>310</v>
      </c>
      <c r="D64" s="37">
        <f>SUM(表7[[#This Row],[起始积分]:[R9]])</f>
        <v>27</v>
      </c>
      <c r="E64" s="37">
        <v>27</v>
      </c>
      <c r="F64" s="42"/>
      <c r="G64" s="81"/>
      <c r="H64" s="92"/>
      <c r="I64" s="81"/>
      <c r="J64" s="81"/>
      <c r="K64" s="92"/>
      <c r="L64" s="42"/>
      <c r="M64" s="81"/>
      <c r="N64" s="92"/>
    </row>
    <row r="65" spans="1:14" s="3" customFormat="1">
      <c r="A65" s="28">
        <v>62</v>
      </c>
      <c r="B65" s="32" t="s">
        <v>108</v>
      </c>
      <c r="C65" s="29" t="s">
        <v>107</v>
      </c>
      <c r="D65" s="37">
        <f>SUM(表7[[#This Row],[起始积分]:[R9]])</f>
        <v>24</v>
      </c>
      <c r="E65" s="37">
        <v>24</v>
      </c>
      <c r="F65" s="42"/>
      <c r="G65" s="81"/>
      <c r="H65" s="92"/>
      <c r="I65" s="81"/>
      <c r="J65" s="81"/>
      <c r="K65" s="92"/>
      <c r="L65" s="42"/>
      <c r="M65" s="81"/>
      <c r="N65" s="92"/>
    </row>
    <row r="66" spans="1:14" s="3" customFormat="1">
      <c r="A66" s="28">
        <v>63</v>
      </c>
      <c r="B66" s="32" t="s">
        <v>110</v>
      </c>
      <c r="C66" s="29" t="s">
        <v>99</v>
      </c>
      <c r="D66" s="37">
        <f>SUM(表7[[#This Row],[起始积分]:[R9]])</f>
        <v>23</v>
      </c>
      <c r="E66" s="37">
        <v>23</v>
      </c>
      <c r="F66" s="42"/>
      <c r="G66" s="81"/>
      <c r="H66" s="92"/>
      <c r="I66" s="81"/>
      <c r="J66" s="81"/>
      <c r="K66" s="92"/>
      <c r="L66" s="42"/>
      <c r="M66" s="81"/>
      <c r="N66" s="92"/>
    </row>
    <row r="67" spans="1:14" s="3" customFormat="1">
      <c r="A67" s="28">
        <v>64</v>
      </c>
      <c r="B67" s="32" t="s">
        <v>177</v>
      </c>
      <c r="C67" s="29" t="s">
        <v>109</v>
      </c>
      <c r="D67" s="37">
        <f>SUM(表7[[#This Row],[起始积分]:[R9]])</f>
        <v>20</v>
      </c>
      <c r="E67" s="37">
        <v>20</v>
      </c>
      <c r="F67" s="42"/>
      <c r="G67" s="81"/>
      <c r="H67" s="92"/>
      <c r="I67" s="81"/>
      <c r="J67" s="81"/>
      <c r="K67" s="92"/>
      <c r="L67" s="42"/>
      <c r="M67" s="81"/>
      <c r="N67" s="92"/>
    </row>
    <row r="68" spans="1:14" s="3" customFormat="1">
      <c r="A68" s="28">
        <v>65</v>
      </c>
      <c r="B68" s="32" t="s">
        <v>178</v>
      </c>
      <c r="C68" s="29" t="s">
        <v>99</v>
      </c>
      <c r="D68" s="37">
        <f>SUM(表7[[#This Row],[起始积分]:[R9]])</f>
        <v>19</v>
      </c>
      <c r="E68" s="37">
        <v>19</v>
      </c>
      <c r="F68" s="42"/>
      <c r="G68" s="81"/>
      <c r="H68" s="92"/>
      <c r="I68" s="81"/>
      <c r="J68" s="81"/>
      <c r="K68" s="92"/>
      <c r="L68" s="42"/>
      <c r="M68" s="81"/>
      <c r="N68" s="92"/>
    </row>
    <row r="69" spans="1:14" s="3" customFormat="1">
      <c r="A69" s="28">
        <v>66</v>
      </c>
      <c r="B69" s="32" t="s">
        <v>111</v>
      </c>
      <c r="C69" s="29" t="s">
        <v>322</v>
      </c>
      <c r="D69" s="37">
        <f>SUM(表7[[#This Row],[起始积分]:[R9]])</f>
        <v>16</v>
      </c>
      <c r="E69" s="37">
        <v>16</v>
      </c>
      <c r="F69" s="42"/>
      <c r="G69" s="81"/>
      <c r="H69" s="92"/>
      <c r="I69" s="81"/>
      <c r="J69" s="81"/>
      <c r="K69" s="92"/>
      <c r="L69" s="42"/>
      <c r="M69" s="81"/>
      <c r="N69" s="92"/>
    </row>
    <row r="70" spans="1:14" s="3" customFormat="1">
      <c r="A70" s="28">
        <v>67</v>
      </c>
      <c r="B70" s="55" t="s">
        <v>165</v>
      </c>
      <c r="C70" s="44" t="s">
        <v>310</v>
      </c>
      <c r="D70" s="37">
        <f>SUM(表7[[#This Row],[起始积分]:[R9]])</f>
        <v>15</v>
      </c>
      <c r="E70" s="37">
        <v>15</v>
      </c>
      <c r="F70" s="42"/>
      <c r="G70" s="81"/>
      <c r="H70" s="92"/>
      <c r="I70" s="81"/>
      <c r="J70" s="81"/>
      <c r="K70" s="92"/>
      <c r="L70" s="42"/>
      <c r="M70" s="81"/>
      <c r="N70" s="92"/>
    </row>
    <row r="71" spans="1:14" s="3" customFormat="1">
      <c r="A71" s="28">
        <v>68</v>
      </c>
      <c r="B71" s="55" t="s">
        <v>156</v>
      </c>
      <c r="C71" s="44" t="s">
        <v>310</v>
      </c>
      <c r="D71" s="37">
        <f>SUM(表7[[#This Row],[起始积分]:[R9]])</f>
        <v>13</v>
      </c>
      <c r="E71" s="37">
        <v>13</v>
      </c>
      <c r="F71" s="42"/>
      <c r="G71" s="81"/>
      <c r="H71" s="92"/>
      <c r="I71" s="81"/>
      <c r="J71" s="81"/>
      <c r="K71" s="92"/>
      <c r="L71" s="42"/>
      <c r="M71" s="81"/>
      <c r="N71" s="92"/>
    </row>
    <row r="72" spans="1:14" s="3" customFormat="1">
      <c r="A72" s="28">
        <v>69</v>
      </c>
      <c r="B72" s="55" t="s">
        <v>157</v>
      </c>
      <c r="C72" s="29" t="s">
        <v>112</v>
      </c>
      <c r="D72" s="37">
        <f>SUM(表7[[#This Row],[起始积分]:[R9]])</f>
        <v>12</v>
      </c>
      <c r="E72" s="37">
        <v>12</v>
      </c>
      <c r="F72" s="42"/>
      <c r="G72" s="81"/>
      <c r="H72" s="92"/>
      <c r="I72" s="81"/>
      <c r="J72" s="81"/>
      <c r="K72" s="92"/>
      <c r="L72" s="42"/>
      <c r="M72" s="81"/>
      <c r="N72" s="92"/>
    </row>
    <row r="73" spans="1:14" s="3" customFormat="1">
      <c r="A73" s="28">
        <v>69</v>
      </c>
      <c r="B73" s="28" t="s">
        <v>55</v>
      </c>
      <c r="C73" s="28" t="s">
        <v>83</v>
      </c>
      <c r="D73" s="37">
        <f>SUM(表7[[#This Row],[起始积分]:[R9]])</f>
        <v>12</v>
      </c>
      <c r="E73" s="37">
        <v>12</v>
      </c>
      <c r="F73" s="42"/>
      <c r="G73" s="81"/>
      <c r="H73" s="92"/>
      <c r="I73" s="81"/>
      <c r="J73" s="81"/>
      <c r="K73" s="92"/>
      <c r="L73" s="42"/>
      <c r="M73" s="81"/>
      <c r="N73" s="92"/>
    </row>
    <row r="74" spans="1:14" s="3" customFormat="1">
      <c r="A74" s="28">
        <v>71</v>
      </c>
      <c r="B74" s="28" t="s">
        <v>58</v>
      </c>
      <c r="C74" s="29" t="s">
        <v>310</v>
      </c>
      <c r="D74" s="37">
        <f>SUM(表7[[#This Row],[起始积分]:[R9]])</f>
        <v>10</v>
      </c>
      <c r="E74" s="37">
        <v>10</v>
      </c>
      <c r="F74" s="42"/>
      <c r="G74" s="81"/>
      <c r="H74" s="92"/>
      <c r="I74" s="81"/>
      <c r="J74" s="81"/>
      <c r="K74" s="92"/>
      <c r="L74" s="42"/>
      <c r="M74" s="81"/>
      <c r="N74" s="92"/>
    </row>
    <row r="75" spans="1:14" s="3" customFormat="1">
      <c r="A75" s="28">
        <v>72</v>
      </c>
      <c r="B75" s="28" t="s">
        <v>91</v>
      </c>
      <c r="C75" s="29" t="s">
        <v>268</v>
      </c>
      <c r="D75" s="37">
        <f>SUM(表7[[#This Row],[起始积分]:[R9]])</f>
        <v>7</v>
      </c>
      <c r="E75" s="37">
        <v>7</v>
      </c>
      <c r="F75" s="42"/>
      <c r="G75" s="81"/>
      <c r="H75" s="92"/>
      <c r="I75" s="81"/>
      <c r="J75" s="81"/>
      <c r="K75" s="92"/>
      <c r="L75" s="42"/>
      <c r="M75" s="81"/>
      <c r="N75" s="92"/>
    </row>
    <row r="76" spans="1:14" s="3" customFormat="1">
      <c r="A76" s="28">
        <v>73</v>
      </c>
      <c r="B76" s="55" t="s">
        <v>159</v>
      </c>
      <c r="C76" s="44" t="s">
        <v>270</v>
      </c>
      <c r="D76" s="37">
        <f>SUM(表7[[#This Row],[起始积分]:[R9]])</f>
        <v>4</v>
      </c>
      <c r="E76" s="37">
        <v>4</v>
      </c>
      <c r="F76" s="42"/>
      <c r="G76" s="81"/>
      <c r="H76" s="92"/>
      <c r="I76" s="81"/>
      <c r="J76" s="81"/>
      <c r="K76" s="92"/>
      <c r="L76" s="42"/>
      <c r="M76" s="81"/>
      <c r="N76" s="92"/>
    </row>
    <row r="77" spans="1:14" s="3" customFormat="1">
      <c r="A77" s="28">
        <v>73</v>
      </c>
      <c r="B77" s="55" t="s">
        <v>179</v>
      </c>
      <c r="C77" s="44" t="s">
        <v>270</v>
      </c>
      <c r="D77" s="37">
        <f>SUM(表7[[#This Row],[起始积分]:[R9]])</f>
        <v>4</v>
      </c>
      <c r="E77" s="37">
        <v>4</v>
      </c>
      <c r="F77" s="42"/>
      <c r="G77" s="81"/>
      <c r="H77" s="92"/>
      <c r="I77" s="81"/>
      <c r="J77" s="81"/>
      <c r="K77" s="92"/>
      <c r="L77" s="42"/>
      <c r="M77" s="81"/>
      <c r="N77" s="92"/>
    </row>
    <row r="78" spans="1:14" s="3" customFormat="1">
      <c r="A78" s="28">
        <v>75</v>
      </c>
      <c r="B78" s="65" t="s">
        <v>53</v>
      </c>
      <c r="C78" s="67" t="s">
        <v>310</v>
      </c>
      <c r="D78" s="37">
        <f>SUM(表7[[#This Row],[起始积分]:[R9]])</f>
        <v>2</v>
      </c>
      <c r="E78" s="63">
        <v>2</v>
      </c>
      <c r="F78" s="68"/>
      <c r="G78" s="81"/>
      <c r="H78" s="92"/>
      <c r="I78" s="81"/>
      <c r="J78" s="81"/>
      <c r="K78" s="92"/>
      <c r="L78" s="42"/>
      <c r="M78" s="81"/>
      <c r="N78" s="92"/>
    </row>
    <row r="79" spans="1:14" s="3" customFormat="1">
      <c r="A79" s="28">
        <v>75</v>
      </c>
      <c r="B79" s="65" t="s">
        <v>54</v>
      </c>
      <c r="C79" s="65" t="s">
        <v>7</v>
      </c>
      <c r="D79" s="37">
        <f>SUM(表7[[#This Row],[起始积分]:[R9]])</f>
        <v>2</v>
      </c>
      <c r="E79" s="63">
        <v>2</v>
      </c>
      <c r="F79" s="68"/>
      <c r="G79" s="81"/>
      <c r="H79" s="92"/>
      <c r="I79" s="81"/>
      <c r="J79" s="81"/>
      <c r="K79" s="92"/>
      <c r="L79" s="42"/>
      <c r="M79" s="81"/>
      <c r="N79" s="92"/>
    </row>
    <row r="80" spans="1:14" s="3" customFormat="1">
      <c r="A80" s="28">
        <v>75</v>
      </c>
      <c r="B80" s="66" t="s">
        <v>56</v>
      </c>
      <c r="C80" s="29" t="s">
        <v>268</v>
      </c>
      <c r="D80" s="37">
        <f>SUM(表7[[#This Row],[起始积分]:[R9]])</f>
        <v>2</v>
      </c>
      <c r="E80" s="63">
        <v>2</v>
      </c>
      <c r="F80" s="68"/>
      <c r="G80" s="81"/>
      <c r="H80" s="92"/>
      <c r="I80" s="81"/>
      <c r="J80" s="81"/>
      <c r="K80" s="92"/>
      <c r="L80" s="42"/>
      <c r="M80" s="81"/>
      <c r="N80" s="92"/>
    </row>
    <row r="81" spans="1:14" s="3" customFormat="1">
      <c r="A81" s="28">
        <v>78</v>
      </c>
      <c r="B81" s="28" t="s">
        <v>4</v>
      </c>
      <c r="C81" s="29" t="s">
        <v>268</v>
      </c>
      <c r="D81" s="37">
        <f>SUM(表7[[#This Row],[起始积分]:[R9]])</f>
        <v>1</v>
      </c>
      <c r="E81" s="37">
        <v>1</v>
      </c>
      <c r="F81" s="42"/>
      <c r="G81" s="81"/>
      <c r="H81" s="92"/>
      <c r="I81" s="81"/>
      <c r="J81" s="81"/>
      <c r="K81" s="92"/>
      <c r="L81" s="42"/>
      <c r="M81" s="81"/>
      <c r="N81" s="92"/>
    </row>
    <row r="82" spans="1:14" s="3" customFormat="1">
      <c r="A82" s="28">
        <v>78</v>
      </c>
      <c r="B82" s="28" t="s">
        <v>271</v>
      </c>
      <c r="C82" s="29" t="s">
        <v>310</v>
      </c>
      <c r="D82" s="37">
        <f>SUM(表7[[#This Row],[起始积分]:[R9]])</f>
        <v>1</v>
      </c>
      <c r="E82" s="37">
        <v>1</v>
      </c>
      <c r="F82" s="42"/>
      <c r="G82" s="81"/>
      <c r="H82" s="92"/>
      <c r="I82" s="81"/>
      <c r="J82" s="81"/>
      <c r="K82" s="92"/>
      <c r="L82" s="42"/>
      <c r="M82" s="81"/>
      <c r="N82" s="92"/>
    </row>
    <row r="83" spans="1:14" s="3" customFormat="1">
      <c r="A83" s="28">
        <v>78</v>
      </c>
      <c r="B83" s="28" t="s">
        <v>180</v>
      </c>
      <c r="C83" s="29" t="s">
        <v>15</v>
      </c>
      <c r="D83" s="37">
        <f>SUM(表7[[#This Row],[起始积分]:[R9]])</f>
        <v>1</v>
      </c>
      <c r="E83" s="37">
        <v>1</v>
      </c>
      <c r="F83" s="42"/>
      <c r="G83" s="81"/>
      <c r="H83" s="92"/>
      <c r="I83" s="81"/>
      <c r="J83" s="81"/>
      <c r="K83" s="92"/>
      <c r="L83" s="42"/>
      <c r="M83" s="81"/>
      <c r="N83" s="92"/>
    </row>
    <row r="85" spans="1:14">
      <c r="A85" s="64" t="s">
        <v>243</v>
      </c>
    </row>
    <row r="86" spans="1:14">
      <c r="A86" s="87" t="s">
        <v>313</v>
      </c>
    </row>
    <row r="87" spans="1:14">
      <c r="A87" s="3" t="s">
        <v>337</v>
      </c>
    </row>
    <row r="88" spans="1:14">
      <c r="A88" s="8" t="s">
        <v>368</v>
      </c>
    </row>
    <row r="89" spans="1:14">
      <c r="A89" s="3" t="s">
        <v>373</v>
      </c>
    </row>
    <row r="90" spans="1:14">
      <c r="A90" s="3" t="s">
        <v>406</v>
      </c>
    </row>
    <row r="91" spans="1:14">
      <c r="A91" s="111" t="s">
        <v>424</v>
      </c>
    </row>
    <row r="92" spans="1:14">
      <c r="A92" s="87" t="s">
        <v>458</v>
      </c>
    </row>
    <row r="93" spans="1:14">
      <c r="A93" s="8" t="s">
        <v>483</v>
      </c>
    </row>
  </sheetData>
  <mergeCells count="2">
    <mergeCell ref="A1:N1"/>
    <mergeCell ref="A2:N2"/>
  </mergeCells>
  <phoneticPr fontId="1" type="noConversion"/>
  <pageMargins left="0.7" right="0.7" top="0.75" bottom="0.75" header="0.3" footer="0.3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P41"/>
  <sheetViews>
    <sheetView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A12" sqref="A12"/>
    </sheetView>
  </sheetViews>
  <sheetFormatPr defaultColWidth="8.875" defaultRowHeight="13.5"/>
  <cols>
    <col min="3" max="3" width="12.125" customWidth="1"/>
    <col min="5" max="5" width="10" style="3" customWidth="1"/>
  </cols>
  <sheetData>
    <row r="1" spans="1:16" ht="25.5" customHeight="1">
      <c r="A1" s="120" t="s">
        <v>220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 s="3" customFormat="1" ht="14.25" customHeight="1">
      <c r="A2" s="119" t="s">
        <v>488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s="10" customFormat="1" ht="28.5" customHeight="1">
      <c r="A3" s="19" t="s">
        <v>146</v>
      </c>
      <c r="B3" s="15" t="s">
        <v>78</v>
      </c>
      <c r="C3" s="16" t="s">
        <v>326</v>
      </c>
      <c r="D3" s="15" t="s">
        <v>138</v>
      </c>
      <c r="E3" s="15" t="s">
        <v>142</v>
      </c>
      <c r="F3" s="17" t="s">
        <v>228</v>
      </c>
      <c r="G3" s="17" t="s">
        <v>276</v>
      </c>
      <c r="H3" s="18" t="s">
        <v>335</v>
      </c>
      <c r="I3" s="17" t="s">
        <v>357</v>
      </c>
      <c r="J3" s="17" t="s">
        <v>375</v>
      </c>
      <c r="K3" s="17" t="s">
        <v>393</v>
      </c>
      <c r="L3" s="17" t="s">
        <v>400</v>
      </c>
      <c r="M3" s="17" t="s">
        <v>403</v>
      </c>
      <c r="N3" s="17" t="s">
        <v>426</v>
      </c>
      <c r="O3" s="17" t="s">
        <v>456</v>
      </c>
      <c r="P3" s="17" t="s">
        <v>463</v>
      </c>
    </row>
    <row r="4" spans="1:16" s="42" customFormat="1" ht="13.5" customHeight="1">
      <c r="A4" s="31">
        <v>1</v>
      </c>
      <c r="B4" s="31" t="s">
        <v>33</v>
      </c>
      <c r="C4" s="34" t="s">
        <v>268</v>
      </c>
      <c r="D4" s="37">
        <f>SUM(表8[[#This Row],[起始积分]:[R11]])</f>
        <v>1208</v>
      </c>
      <c r="E4" s="37">
        <v>248</v>
      </c>
      <c r="G4" s="81">
        <v>100</v>
      </c>
      <c r="H4" s="92">
        <v>160</v>
      </c>
      <c r="I4" s="81">
        <v>100</v>
      </c>
      <c r="J4" s="81"/>
      <c r="K4" s="81">
        <v>200</v>
      </c>
      <c r="L4" s="92">
        <v>200</v>
      </c>
      <c r="M4" s="92"/>
      <c r="O4" s="81">
        <v>200</v>
      </c>
      <c r="P4" s="92"/>
    </row>
    <row r="5" spans="1:16" s="42" customFormat="1" ht="13.5" customHeight="1">
      <c r="A5" s="31">
        <v>2</v>
      </c>
      <c r="B5" s="31" t="s">
        <v>200</v>
      </c>
      <c r="C5" s="34" t="s">
        <v>268</v>
      </c>
      <c r="D5" s="37">
        <f>SUM(表8[[#This Row],[起始积分]:[R11]])</f>
        <v>1063</v>
      </c>
      <c r="E5" s="37">
        <v>183</v>
      </c>
      <c r="G5" s="81">
        <v>120</v>
      </c>
      <c r="H5" s="92">
        <v>180</v>
      </c>
      <c r="I5" s="81"/>
      <c r="J5" s="81"/>
      <c r="K5" s="81">
        <v>180</v>
      </c>
      <c r="L5" s="92">
        <v>180</v>
      </c>
      <c r="M5" s="92">
        <v>100</v>
      </c>
      <c r="O5" s="81">
        <v>120</v>
      </c>
      <c r="P5" s="92"/>
    </row>
    <row r="6" spans="1:16" s="42" customFormat="1" ht="13.5" customHeight="1">
      <c r="A6" s="31">
        <v>3</v>
      </c>
      <c r="B6" s="31" t="s">
        <v>54</v>
      </c>
      <c r="C6" s="30" t="s">
        <v>7</v>
      </c>
      <c r="D6" s="37">
        <f>SUM(表8[[#This Row],[起始积分]:[R11]])</f>
        <v>1005</v>
      </c>
      <c r="E6" s="37">
        <v>145</v>
      </c>
      <c r="F6" s="42">
        <v>200</v>
      </c>
      <c r="G6" s="81">
        <v>180</v>
      </c>
      <c r="H6" s="92">
        <v>80</v>
      </c>
      <c r="I6" s="81"/>
      <c r="J6" s="81">
        <v>140</v>
      </c>
      <c r="K6" s="81"/>
      <c r="L6" s="92"/>
      <c r="M6" s="92"/>
      <c r="O6" s="81">
        <v>160</v>
      </c>
      <c r="P6" s="92">
        <v>100</v>
      </c>
    </row>
    <row r="7" spans="1:16" s="42" customFormat="1" ht="13.5" customHeight="1">
      <c r="A7" s="31">
        <v>4</v>
      </c>
      <c r="B7" s="31" t="s">
        <v>52</v>
      </c>
      <c r="C7" s="34" t="s">
        <v>268</v>
      </c>
      <c r="D7" s="37">
        <f>SUM(表8[[#This Row],[起始积分]:[R11]])</f>
        <v>921</v>
      </c>
      <c r="E7" s="37">
        <v>201</v>
      </c>
      <c r="G7" s="81"/>
      <c r="H7" s="92">
        <v>100</v>
      </c>
      <c r="I7" s="81"/>
      <c r="J7" s="81">
        <v>200</v>
      </c>
      <c r="K7" s="81"/>
      <c r="L7" s="92"/>
      <c r="M7" s="92">
        <v>90</v>
      </c>
      <c r="N7" s="42">
        <v>90</v>
      </c>
      <c r="O7" s="81">
        <v>140</v>
      </c>
      <c r="P7" s="92">
        <v>100</v>
      </c>
    </row>
    <row r="8" spans="1:16" s="42" customFormat="1" ht="13.5" customHeight="1">
      <c r="A8" s="31">
        <v>5</v>
      </c>
      <c r="B8" s="31" t="s">
        <v>65</v>
      </c>
      <c r="C8" s="34" t="s">
        <v>310</v>
      </c>
      <c r="D8" s="37">
        <f>SUM(表8[[#This Row],[起始积分]:[R11]])</f>
        <v>709</v>
      </c>
      <c r="E8" s="37">
        <v>103</v>
      </c>
      <c r="F8" s="46">
        <v>360</v>
      </c>
      <c r="G8" s="81">
        <v>92</v>
      </c>
      <c r="H8" s="92">
        <v>84</v>
      </c>
      <c r="I8" s="81">
        <v>70</v>
      </c>
      <c r="J8" s="81"/>
      <c r="K8" s="81"/>
      <c r="L8" s="92"/>
      <c r="M8" s="92"/>
      <c r="O8" s="81"/>
      <c r="P8" s="92"/>
    </row>
    <row r="9" spans="1:16" s="42" customFormat="1" ht="13.5" customHeight="1">
      <c r="A9" s="31">
        <v>6</v>
      </c>
      <c r="B9" s="31" t="s">
        <v>60</v>
      </c>
      <c r="C9" s="33" t="s">
        <v>255</v>
      </c>
      <c r="D9" s="37">
        <f>SUM(表8[[#This Row],[起始积分]:[R11]])</f>
        <v>679</v>
      </c>
      <c r="E9" s="37">
        <v>83</v>
      </c>
      <c r="G9" s="81">
        <v>160</v>
      </c>
      <c r="H9" s="92"/>
      <c r="I9" s="81"/>
      <c r="J9" s="81">
        <v>96</v>
      </c>
      <c r="K9" s="81"/>
      <c r="L9" s="92"/>
      <c r="M9" s="92"/>
      <c r="N9" s="42">
        <v>70</v>
      </c>
      <c r="O9" s="81">
        <v>180</v>
      </c>
      <c r="P9" s="92">
        <v>90</v>
      </c>
    </row>
    <row r="10" spans="1:16" s="42" customFormat="1" ht="13.5" customHeight="1">
      <c r="A10" s="31">
        <v>7</v>
      </c>
      <c r="B10" s="31" t="s">
        <v>29</v>
      </c>
      <c r="C10" s="33" t="s">
        <v>11</v>
      </c>
      <c r="D10" s="37">
        <f>SUM(表8[[#This Row],[起始积分]:[R11]])</f>
        <v>664</v>
      </c>
      <c r="E10" s="37">
        <v>56</v>
      </c>
      <c r="F10" s="42">
        <v>400</v>
      </c>
      <c r="G10" s="81">
        <v>88</v>
      </c>
      <c r="H10" s="92">
        <v>120</v>
      </c>
      <c r="I10" s="81"/>
      <c r="J10" s="81"/>
      <c r="K10" s="81"/>
      <c r="L10" s="92"/>
      <c r="M10" s="92"/>
      <c r="O10" s="81"/>
      <c r="P10" s="92"/>
    </row>
    <row r="11" spans="1:16" s="42" customFormat="1" ht="13.5" customHeight="1">
      <c r="A11" s="31">
        <v>7</v>
      </c>
      <c r="B11" s="25" t="s">
        <v>308</v>
      </c>
      <c r="C11" s="34" t="s">
        <v>309</v>
      </c>
      <c r="D11" s="37">
        <f>SUM(表8[[#This Row],[起始积分]:[R11]])</f>
        <v>664</v>
      </c>
      <c r="E11" s="37">
        <v>4</v>
      </c>
      <c r="F11" s="42">
        <v>240</v>
      </c>
      <c r="H11" s="92"/>
      <c r="I11" s="81">
        <v>90</v>
      </c>
      <c r="J11" s="81">
        <v>180</v>
      </c>
      <c r="K11" s="81"/>
      <c r="L11" s="92"/>
      <c r="M11" s="92"/>
      <c r="N11" s="42">
        <v>80</v>
      </c>
      <c r="O11" s="81"/>
      <c r="P11" s="92">
        <v>70</v>
      </c>
    </row>
    <row r="12" spans="1:16" s="42" customFormat="1" ht="13.5" customHeight="1">
      <c r="A12" s="31">
        <v>9</v>
      </c>
      <c r="B12" s="31" t="s">
        <v>59</v>
      </c>
      <c r="C12" s="33" t="s">
        <v>255</v>
      </c>
      <c r="D12" s="37">
        <f>SUM(表8[[#This Row],[起始积分]:[R11]])</f>
        <v>606</v>
      </c>
      <c r="E12" s="37">
        <v>206</v>
      </c>
      <c r="G12" s="81">
        <v>200</v>
      </c>
      <c r="H12" s="92">
        <v>200</v>
      </c>
      <c r="I12" s="81"/>
      <c r="J12" s="81"/>
      <c r="K12" s="81"/>
      <c r="L12" s="92"/>
      <c r="M12" s="92"/>
      <c r="O12" s="81"/>
      <c r="P12" s="92"/>
    </row>
    <row r="13" spans="1:16" s="42" customFormat="1" ht="13.5" customHeight="1">
      <c r="A13" s="31">
        <v>10</v>
      </c>
      <c r="B13" s="35" t="s">
        <v>62</v>
      </c>
      <c r="C13" s="38" t="s">
        <v>7</v>
      </c>
      <c r="D13" s="37">
        <f>SUM(表8[[#This Row],[起始积分]:[R11]])</f>
        <v>597</v>
      </c>
      <c r="E13" s="37">
        <v>63</v>
      </c>
      <c r="G13" s="81">
        <v>96</v>
      </c>
      <c r="H13" s="92">
        <v>140</v>
      </c>
      <c r="I13" s="81"/>
      <c r="J13" s="81">
        <v>160</v>
      </c>
      <c r="K13" s="81"/>
      <c r="L13" s="92"/>
      <c r="M13" s="92"/>
      <c r="O13" s="81">
        <v>96</v>
      </c>
      <c r="P13" s="92">
        <v>42</v>
      </c>
    </row>
    <row r="14" spans="1:16" s="42" customFormat="1" ht="13.5" customHeight="1">
      <c r="A14" s="31">
        <v>11</v>
      </c>
      <c r="B14" s="31" t="s">
        <v>32</v>
      </c>
      <c r="C14" s="34" t="s">
        <v>17</v>
      </c>
      <c r="D14" s="37">
        <f>SUM(表8[[#This Row],[起始积分]:[R11]])</f>
        <v>510</v>
      </c>
      <c r="E14" s="37">
        <v>78</v>
      </c>
      <c r="G14" s="81">
        <v>140</v>
      </c>
      <c r="H14" s="92">
        <v>92</v>
      </c>
      <c r="I14" s="81"/>
      <c r="J14" s="81">
        <v>100</v>
      </c>
      <c r="K14" s="81"/>
      <c r="L14" s="92"/>
      <c r="M14" s="92"/>
      <c r="O14" s="81">
        <v>100</v>
      </c>
      <c r="P14" s="92"/>
    </row>
    <row r="15" spans="1:16" s="42" customFormat="1" ht="13.5" customHeight="1">
      <c r="A15" s="31">
        <v>12</v>
      </c>
      <c r="B15" s="25" t="s">
        <v>115</v>
      </c>
      <c r="C15" s="25" t="s">
        <v>136</v>
      </c>
      <c r="D15" s="37">
        <f>SUM(表8[[#This Row],[起始积分]:[R11]])</f>
        <v>416</v>
      </c>
      <c r="E15" s="37">
        <v>40</v>
      </c>
      <c r="G15" s="42">
        <v>160</v>
      </c>
      <c r="H15" s="92">
        <v>96</v>
      </c>
      <c r="I15" s="81"/>
      <c r="J15" s="81">
        <v>120</v>
      </c>
      <c r="K15" s="81"/>
      <c r="L15" s="92"/>
      <c r="M15" s="92"/>
      <c r="O15" s="81"/>
      <c r="P15" s="92"/>
    </row>
    <row r="16" spans="1:16" s="42" customFormat="1" ht="13.5" customHeight="1">
      <c r="A16" s="31">
        <v>13</v>
      </c>
      <c r="B16" s="31" t="s">
        <v>61</v>
      </c>
      <c r="C16" s="33" t="s">
        <v>9</v>
      </c>
      <c r="D16" s="37">
        <f>SUM(表8[[#This Row],[起始积分]:[R11]])</f>
        <v>310</v>
      </c>
      <c r="E16" s="37">
        <v>90</v>
      </c>
      <c r="F16" s="42">
        <v>136</v>
      </c>
      <c r="G16" s="81">
        <v>84</v>
      </c>
      <c r="H16" s="92"/>
      <c r="I16" s="81"/>
      <c r="J16" s="81"/>
      <c r="K16" s="81"/>
      <c r="L16" s="92"/>
      <c r="M16" s="92"/>
      <c r="O16" s="81"/>
      <c r="P16" s="92"/>
    </row>
    <row r="17" spans="1:16" s="42" customFormat="1">
      <c r="A17" s="31">
        <v>14</v>
      </c>
      <c r="B17" s="31" t="s">
        <v>8</v>
      </c>
      <c r="C17" s="33" t="s">
        <v>255</v>
      </c>
      <c r="D17" s="37">
        <f>SUM(表8[[#This Row],[起始积分]:[R11]])</f>
        <v>259</v>
      </c>
      <c r="E17" s="37">
        <v>107</v>
      </c>
      <c r="G17" s="81"/>
      <c r="H17" s="92"/>
      <c r="I17" s="81"/>
      <c r="J17" s="81"/>
      <c r="K17" s="81"/>
      <c r="L17" s="92"/>
      <c r="M17" s="92"/>
      <c r="O17" s="81">
        <v>92</v>
      </c>
      <c r="P17" s="92">
        <v>60</v>
      </c>
    </row>
    <row r="18" spans="1:16" s="42" customFormat="1">
      <c r="A18" s="31">
        <v>15</v>
      </c>
      <c r="B18" s="31" t="s">
        <v>35</v>
      </c>
      <c r="C18" s="30" t="s">
        <v>7</v>
      </c>
      <c r="D18" s="37">
        <f>SUM(表8[[#This Row],[起始积分]:[R11]])</f>
        <v>129</v>
      </c>
      <c r="E18" s="37">
        <v>37</v>
      </c>
      <c r="G18" s="81"/>
      <c r="H18" s="92"/>
      <c r="I18" s="81"/>
      <c r="J18" s="81">
        <v>92</v>
      </c>
      <c r="K18" s="81"/>
      <c r="L18" s="92"/>
      <c r="M18" s="92"/>
      <c r="O18" s="81"/>
      <c r="P18" s="92"/>
    </row>
    <row r="19" spans="1:16" s="42" customFormat="1">
      <c r="A19" s="31">
        <v>16</v>
      </c>
      <c r="B19" s="31" t="s">
        <v>131</v>
      </c>
      <c r="C19" s="33" t="s">
        <v>94</v>
      </c>
      <c r="D19" s="37">
        <f>SUM(表8[[#This Row],[起始积分]:[R11]])</f>
        <v>115</v>
      </c>
      <c r="E19" s="37">
        <v>115</v>
      </c>
      <c r="G19" s="81"/>
      <c r="H19" s="92"/>
      <c r="I19" s="81"/>
      <c r="J19" s="81"/>
      <c r="K19" s="81"/>
      <c r="L19" s="92"/>
      <c r="M19" s="92"/>
      <c r="O19" s="81"/>
      <c r="P19" s="92"/>
    </row>
    <row r="20" spans="1:16" s="42" customFormat="1">
      <c r="A20" s="31">
        <v>17</v>
      </c>
      <c r="B20" s="31" t="s">
        <v>201</v>
      </c>
      <c r="C20" s="34" t="s">
        <v>266</v>
      </c>
      <c r="D20" s="37">
        <f>SUM(表8[[#This Row],[起始积分]:[R11]])</f>
        <v>93</v>
      </c>
      <c r="E20" s="37">
        <v>93</v>
      </c>
      <c r="G20" s="81"/>
      <c r="H20" s="92"/>
      <c r="I20" s="81"/>
      <c r="J20" s="81"/>
      <c r="K20" s="81"/>
      <c r="L20" s="92"/>
      <c r="M20" s="92"/>
      <c r="O20" s="81"/>
      <c r="P20" s="92"/>
    </row>
    <row r="21" spans="1:16" s="2" customFormat="1">
      <c r="A21" s="31">
        <v>18</v>
      </c>
      <c r="B21" s="116" t="s">
        <v>404</v>
      </c>
      <c r="C21" s="107" t="s">
        <v>405</v>
      </c>
      <c r="D21" s="91">
        <f>SUM(表8[[#This Row],[起始积分]:[R11]])</f>
        <v>70</v>
      </c>
      <c r="E21" s="91"/>
      <c r="F21" s="92"/>
      <c r="G21" s="92"/>
      <c r="H21" s="92"/>
      <c r="I21" s="92"/>
      <c r="J21" s="92"/>
      <c r="K21" s="92"/>
      <c r="L21" s="92"/>
      <c r="M21" s="92">
        <v>70</v>
      </c>
      <c r="N21" s="42"/>
      <c r="O21" s="81"/>
      <c r="P21" s="92"/>
    </row>
    <row r="22" spans="1:16" s="45" customFormat="1" ht="14.25">
      <c r="A22" s="31">
        <v>19</v>
      </c>
      <c r="B22" s="31" t="s">
        <v>45</v>
      </c>
      <c r="C22" s="33" t="s">
        <v>15</v>
      </c>
      <c r="D22" s="37">
        <f>SUM(表8[[#This Row],[起始积分]:[R11]])</f>
        <v>42</v>
      </c>
      <c r="E22" s="37">
        <v>42</v>
      </c>
      <c r="F22" s="42"/>
      <c r="G22" s="81"/>
      <c r="H22" s="92"/>
      <c r="I22" s="81"/>
      <c r="J22" s="81"/>
      <c r="K22" s="81"/>
      <c r="L22" s="92"/>
      <c r="M22" s="92"/>
      <c r="N22" s="42"/>
      <c r="O22" s="81"/>
      <c r="P22" s="92"/>
    </row>
    <row r="23" spans="1:16">
      <c r="A23" s="31">
        <v>20</v>
      </c>
      <c r="B23" s="31" t="s">
        <v>22</v>
      </c>
      <c r="C23" s="34" t="s">
        <v>268</v>
      </c>
      <c r="D23" s="37">
        <f>SUM(表8[[#This Row],[起始积分]:[R11]])</f>
        <v>37</v>
      </c>
      <c r="E23" s="37">
        <v>37</v>
      </c>
      <c r="F23" s="42"/>
      <c r="G23" s="81"/>
      <c r="H23" s="92"/>
      <c r="I23" s="81"/>
      <c r="J23" s="81"/>
      <c r="K23" s="81"/>
      <c r="L23" s="92"/>
      <c r="M23" s="92"/>
      <c r="N23" s="42"/>
      <c r="O23" s="81"/>
      <c r="P23" s="92"/>
    </row>
    <row r="24" spans="1:16" s="3" customFormat="1">
      <c r="A24" s="31">
        <v>21</v>
      </c>
      <c r="B24" s="51" t="s">
        <v>133</v>
      </c>
      <c r="C24" s="33" t="s">
        <v>310</v>
      </c>
      <c r="D24" s="37">
        <f>SUM(表8[[#This Row],[起始积分]:[R11]])</f>
        <v>24</v>
      </c>
      <c r="E24" s="37">
        <v>24</v>
      </c>
      <c r="F24" s="42"/>
      <c r="G24" s="81"/>
      <c r="H24" s="92"/>
      <c r="I24" s="81"/>
      <c r="J24" s="81"/>
      <c r="K24" s="81"/>
      <c r="L24" s="92"/>
      <c r="M24" s="92"/>
      <c r="N24" s="42"/>
      <c r="O24" s="81"/>
      <c r="P24" s="92"/>
    </row>
    <row r="25" spans="1:16" s="3" customFormat="1">
      <c r="A25" s="31">
        <v>22</v>
      </c>
      <c r="B25" s="31" t="s">
        <v>55</v>
      </c>
      <c r="C25" s="28" t="s">
        <v>83</v>
      </c>
      <c r="D25" s="37">
        <f>SUM(表8[[#This Row],[起始积分]:[R11]])</f>
        <v>20</v>
      </c>
      <c r="E25" s="37">
        <v>20</v>
      </c>
      <c r="F25" s="42"/>
      <c r="G25" s="81"/>
      <c r="H25" s="92"/>
      <c r="I25" s="81"/>
      <c r="J25" s="81"/>
      <c r="K25" s="81"/>
      <c r="L25" s="92"/>
      <c r="M25" s="92"/>
      <c r="N25" s="42"/>
      <c r="O25" s="81"/>
      <c r="P25" s="92"/>
    </row>
    <row r="26" spans="1:16" s="3" customFormat="1" ht="15.75" customHeight="1">
      <c r="A26" s="31">
        <v>23</v>
      </c>
      <c r="B26" s="31" t="s">
        <v>28</v>
      </c>
      <c r="C26" s="30" t="s">
        <v>17</v>
      </c>
      <c r="D26" s="37">
        <f>SUM(表8[[#This Row],[起始积分]:[R11]])</f>
        <v>9</v>
      </c>
      <c r="E26" s="37">
        <v>9</v>
      </c>
      <c r="F26" s="42"/>
      <c r="G26" s="81"/>
      <c r="H26" s="92"/>
      <c r="I26" s="81"/>
      <c r="J26" s="81"/>
      <c r="K26" s="81"/>
      <c r="L26" s="92"/>
      <c r="M26" s="92"/>
      <c r="N26" s="42"/>
      <c r="O26" s="81"/>
      <c r="P26" s="92"/>
    </row>
    <row r="27" spans="1:16">
      <c r="A27" s="31">
        <v>24</v>
      </c>
      <c r="B27" s="31" t="s">
        <v>189</v>
      </c>
      <c r="C27" s="33" t="s">
        <v>15</v>
      </c>
      <c r="D27" s="37">
        <f>SUM(表8[[#This Row],[起始积分]:[R11]])</f>
        <v>4</v>
      </c>
      <c r="E27" s="37">
        <v>4</v>
      </c>
      <c r="F27" s="42"/>
      <c r="G27" s="81"/>
      <c r="H27" s="92"/>
      <c r="I27" s="81"/>
      <c r="J27" s="81"/>
      <c r="K27" s="81"/>
      <c r="L27" s="92"/>
      <c r="M27" s="92"/>
      <c r="N27" s="42"/>
      <c r="O27" s="81"/>
      <c r="P27" s="92"/>
    </row>
    <row r="28" spans="1:16" s="3" customFormat="1">
      <c r="A28" s="31"/>
      <c r="B28" s="31"/>
      <c r="C28" s="33"/>
      <c r="D28" s="37"/>
      <c r="E28" s="37"/>
      <c r="F28" s="42"/>
      <c r="G28" s="81"/>
    </row>
    <row r="29" spans="1:16" s="3" customFormat="1" ht="13.5" customHeight="1">
      <c r="A29" s="64" t="s">
        <v>243</v>
      </c>
      <c r="B29" s="57"/>
      <c r="C29" s="57"/>
      <c r="D29" s="57"/>
      <c r="E29" s="57"/>
    </row>
    <row r="30" spans="1:16" s="3" customFormat="1" ht="13.5" customHeight="1">
      <c r="A30" s="87" t="s">
        <v>313</v>
      </c>
      <c r="B30" s="57"/>
      <c r="C30" s="57"/>
      <c r="D30" s="57"/>
      <c r="E30" s="57"/>
    </row>
    <row r="31" spans="1:16" s="3" customFormat="1" ht="13.5" customHeight="1">
      <c r="A31" s="3" t="s">
        <v>337</v>
      </c>
    </row>
    <row r="32" spans="1:16" ht="13.5" customHeight="1">
      <c r="A32" s="8" t="s">
        <v>368</v>
      </c>
    </row>
    <row r="33" spans="1:5" ht="13.5" customHeight="1">
      <c r="A33" s="3" t="s">
        <v>373</v>
      </c>
    </row>
    <row r="34" spans="1:5" ht="13.5" customHeight="1">
      <c r="A34" s="105" t="s">
        <v>394</v>
      </c>
    </row>
    <row r="35" spans="1:5" ht="13.5" customHeight="1">
      <c r="A35" s="64" t="s">
        <v>399</v>
      </c>
    </row>
    <row r="36" spans="1:5">
      <c r="A36" s="3" t="s">
        <v>401</v>
      </c>
    </row>
    <row r="37" spans="1:5">
      <c r="A37" s="111" t="s">
        <v>425</v>
      </c>
      <c r="B37" s="50"/>
      <c r="C37" s="50"/>
      <c r="D37" s="50"/>
      <c r="E37" s="50"/>
    </row>
    <row r="38" spans="1:5">
      <c r="A38" s="87" t="s">
        <v>461</v>
      </c>
      <c r="B38" s="50"/>
      <c r="C38" s="50"/>
      <c r="D38" s="50"/>
      <c r="E38" s="50"/>
    </row>
    <row r="39" spans="1:5">
      <c r="A39" s="8" t="s">
        <v>486</v>
      </c>
      <c r="B39" s="50"/>
      <c r="C39" s="50"/>
      <c r="D39" s="50"/>
      <c r="E39" s="50"/>
    </row>
    <row r="40" spans="1:5">
      <c r="A40" s="50"/>
      <c r="B40" s="50"/>
      <c r="C40" s="50"/>
      <c r="D40" s="50"/>
      <c r="E40" s="50"/>
    </row>
    <row r="41" spans="1:5">
      <c r="A41" s="50"/>
      <c r="B41" s="50"/>
      <c r="C41" s="50"/>
      <c r="D41" s="50"/>
      <c r="E41" s="50"/>
    </row>
  </sheetData>
  <mergeCells count="2">
    <mergeCell ref="A1:P1"/>
    <mergeCell ref="A2:P2"/>
  </mergeCells>
  <phoneticPr fontId="1" type="noConversion"/>
  <pageMargins left="0.7" right="0.7" top="0.75" bottom="0.75" header="0.3" footer="0.3"/>
  <pageSetup paperSize="9" orientation="portrait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F17" sqref="F17"/>
    </sheetView>
  </sheetViews>
  <sheetFormatPr defaultColWidth="8.875" defaultRowHeight="13.5"/>
  <cols>
    <col min="3" max="3" width="13.125" bestFit="1" customWidth="1"/>
    <col min="5" max="5" width="9.875" style="3" customWidth="1"/>
  </cols>
  <sheetData>
    <row r="1" spans="1:14" ht="22.5">
      <c r="A1" s="122" t="s">
        <v>226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s="3" customFormat="1" ht="14.25" customHeight="1">
      <c r="A2" s="119" t="s">
        <v>488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ht="28.5" customHeight="1">
      <c r="A3" s="19" t="s">
        <v>146</v>
      </c>
      <c r="B3" s="15" t="s">
        <v>78</v>
      </c>
      <c r="C3" s="16" t="s">
        <v>323</v>
      </c>
      <c r="D3" s="15" t="s">
        <v>138</v>
      </c>
      <c r="E3" s="15" t="s">
        <v>144</v>
      </c>
      <c r="F3" s="15" t="s">
        <v>245</v>
      </c>
      <c r="G3" s="15" t="s">
        <v>276</v>
      </c>
      <c r="H3" s="15" t="s">
        <v>336</v>
      </c>
      <c r="I3" s="15" t="s">
        <v>362</v>
      </c>
      <c r="J3" s="15" t="s">
        <v>376</v>
      </c>
      <c r="K3" s="15" t="s">
        <v>393</v>
      </c>
      <c r="L3" s="15" t="s">
        <v>398</v>
      </c>
      <c r="M3" s="15" t="s">
        <v>454</v>
      </c>
      <c r="N3" s="15" t="s">
        <v>426</v>
      </c>
    </row>
    <row r="4" spans="1:14">
      <c r="A4" s="31">
        <v>1</v>
      </c>
      <c r="B4" s="31" t="s">
        <v>188</v>
      </c>
      <c r="C4" s="31" t="s">
        <v>319</v>
      </c>
      <c r="D4" s="37">
        <f>SUM(表9[[#This Row],[起始积分]:[R9]])</f>
        <v>820</v>
      </c>
      <c r="E4" s="37">
        <v>70</v>
      </c>
      <c r="F4" s="37"/>
      <c r="G4" s="37">
        <v>200</v>
      </c>
      <c r="H4" s="37">
        <v>180</v>
      </c>
      <c r="I4" s="25"/>
      <c r="J4" s="37">
        <v>180</v>
      </c>
      <c r="K4" s="108"/>
      <c r="L4" s="37"/>
      <c r="M4" s="37">
        <v>100</v>
      </c>
      <c r="N4" s="37">
        <v>90</v>
      </c>
    </row>
    <row r="5" spans="1:14">
      <c r="A5" s="31">
        <v>2</v>
      </c>
      <c r="B5" s="25" t="s">
        <v>92</v>
      </c>
      <c r="C5" s="25" t="s">
        <v>268</v>
      </c>
      <c r="D5" s="37">
        <f>SUM(表9[[#This Row],[起始积分]:[R9]])</f>
        <v>802</v>
      </c>
      <c r="E5" s="37">
        <v>76</v>
      </c>
      <c r="F5" s="37"/>
      <c r="G5" s="37">
        <v>180</v>
      </c>
      <c r="H5" s="37">
        <v>160</v>
      </c>
      <c r="I5" s="25"/>
      <c r="J5" s="37">
        <v>200</v>
      </c>
      <c r="K5" s="108"/>
      <c r="L5" s="37"/>
      <c r="M5" s="37">
        <v>140</v>
      </c>
      <c r="N5" s="37">
        <v>46</v>
      </c>
    </row>
    <row r="6" spans="1:14">
      <c r="A6" s="31">
        <v>3</v>
      </c>
      <c r="B6" s="31" t="s">
        <v>132</v>
      </c>
      <c r="C6" s="31" t="s">
        <v>310</v>
      </c>
      <c r="D6" s="37">
        <f>SUM(表9[[#This Row],[起始积分]:[R9]])</f>
        <v>765</v>
      </c>
      <c r="E6" s="37">
        <v>87</v>
      </c>
      <c r="F6" s="37">
        <v>320</v>
      </c>
      <c r="G6" s="37">
        <v>140</v>
      </c>
      <c r="H6" s="37"/>
      <c r="I6" s="37">
        <v>90</v>
      </c>
      <c r="J6" s="25"/>
      <c r="K6" s="108"/>
      <c r="L6" s="37">
        <v>44</v>
      </c>
      <c r="M6" s="37">
        <v>84</v>
      </c>
      <c r="N6" s="37"/>
    </row>
    <row r="7" spans="1:14">
      <c r="A7" s="31">
        <v>4</v>
      </c>
      <c r="B7" s="25" t="s">
        <v>171</v>
      </c>
      <c r="C7" s="25" t="s">
        <v>136</v>
      </c>
      <c r="D7" s="37">
        <f>SUM(表9[[#This Row],[起始积分]:[R9]])</f>
        <v>480</v>
      </c>
      <c r="E7" s="37">
        <v>16</v>
      </c>
      <c r="F7" s="90"/>
      <c r="G7" s="37">
        <v>140</v>
      </c>
      <c r="H7" s="37">
        <v>120</v>
      </c>
      <c r="I7" s="25"/>
      <c r="J7" s="37">
        <v>160</v>
      </c>
      <c r="K7" s="108"/>
      <c r="L7" s="37"/>
      <c r="M7" s="37"/>
      <c r="N7" s="37">
        <v>44</v>
      </c>
    </row>
    <row r="8" spans="1:14">
      <c r="A8" s="31">
        <v>5</v>
      </c>
      <c r="B8" s="25" t="s">
        <v>50</v>
      </c>
      <c r="C8" s="25" t="s">
        <v>310</v>
      </c>
      <c r="D8" s="37">
        <f>SUM(表9[[#This Row],[起始积分]:[R9]])</f>
        <v>325</v>
      </c>
      <c r="E8" s="37">
        <v>45</v>
      </c>
      <c r="F8" s="37">
        <v>280</v>
      </c>
      <c r="G8" s="37"/>
      <c r="H8" s="37"/>
      <c r="I8" s="25"/>
      <c r="J8" s="37"/>
      <c r="K8" s="108"/>
      <c r="L8" s="37"/>
      <c r="M8" s="37"/>
      <c r="N8" s="37"/>
    </row>
    <row r="9" spans="1:14">
      <c r="A9" s="31">
        <v>6</v>
      </c>
      <c r="B9" s="28" t="s">
        <v>36</v>
      </c>
      <c r="C9" s="25" t="s">
        <v>11</v>
      </c>
      <c r="D9" s="37">
        <f>SUM(表9[[#This Row],[起始积分]:[R9]])</f>
        <v>318</v>
      </c>
      <c r="E9" s="37">
        <v>58</v>
      </c>
      <c r="F9" s="37"/>
      <c r="G9" s="37">
        <v>120</v>
      </c>
      <c r="H9" s="37">
        <v>140</v>
      </c>
      <c r="I9" s="25"/>
      <c r="J9" s="37"/>
      <c r="K9" s="108"/>
      <c r="L9" s="37"/>
      <c r="M9" s="37"/>
      <c r="N9" s="37"/>
    </row>
    <row r="10" spans="1:14">
      <c r="A10" s="31">
        <v>7</v>
      </c>
      <c r="B10" s="28" t="s">
        <v>16</v>
      </c>
      <c r="C10" s="31" t="s">
        <v>15</v>
      </c>
      <c r="D10" s="37">
        <f>SUM(表9[[#This Row],[起始积分]:[R9]])</f>
        <v>296</v>
      </c>
      <c r="E10" s="37">
        <v>4</v>
      </c>
      <c r="F10" s="37"/>
      <c r="G10" s="37"/>
      <c r="H10" s="37">
        <v>200</v>
      </c>
      <c r="I10" s="25"/>
      <c r="J10" s="37"/>
      <c r="K10" s="108"/>
      <c r="L10" s="37"/>
      <c r="M10" s="37">
        <v>92</v>
      </c>
      <c r="N10" s="37"/>
    </row>
    <row r="11" spans="1:14">
      <c r="A11" s="31">
        <v>8</v>
      </c>
      <c r="B11" s="25" t="s">
        <v>64</v>
      </c>
      <c r="C11" s="25" t="s">
        <v>270</v>
      </c>
      <c r="D11" s="37">
        <f>SUM(表9[[#This Row],[起始积分]:[R9]])</f>
        <v>140</v>
      </c>
      <c r="E11" s="37">
        <v>70</v>
      </c>
      <c r="F11" s="37"/>
      <c r="G11" s="37"/>
      <c r="H11" s="37"/>
      <c r="I11" s="37">
        <v>70</v>
      </c>
      <c r="J11" s="25"/>
      <c r="K11" s="108"/>
      <c r="L11" s="37"/>
      <c r="M11" s="37"/>
      <c r="N11" s="37"/>
    </row>
    <row r="12" spans="1:14">
      <c r="A12" s="31">
        <v>9</v>
      </c>
      <c r="B12" s="28" t="s">
        <v>184</v>
      </c>
      <c r="C12" s="25" t="s">
        <v>266</v>
      </c>
      <c r="D12" s="37">
        <f>SUM(表9[[#This Row],[起始积分]:[R9]])</f>
        <v>73</v>
      </c>
      <c r="E12" s="37">
        <v>3</v>
      </c>
      <c r="F12" s="37"/>
      <c r="G12" s="25"/>
      <c r="H12" s="37"/>
      <c r="I12" s="25"/>
      <c r="J12" s="25"/>
      <c r="K12" s="37">
        <v>70</v>
      </c>
      <c r="L12" s="25"/>
      <c r="M12" s="25"/>
      <c r="N12" s="108"/>
    </row>
    <row r="13" spans="1:14">
      <c r="A13" s="31">
        <v>10</v>
      </c>
      <c r="B13" s="25" t="s">
        <v>93</v>
      </c>
      <c r="C13" s="25" t="s">
        <v>94</v>
      </c>
      <c r="D13" s="37">
        <f>SUM(表9[[#This Row],[起始积分]:[R9]])</f>
        <v>64</v>
      </c>
      <c r="E13" s="37">
        <v>64</v>
      </c>
      <c r="F13" s="37"/>
      <c r="G13" s="37"/>
      <c r="H13" s="37"/>
      <c r="I13" s="25"/>
      <c r="J13" s="25"/>
      <c r="K13" s="108"/>
      <c r="L13" s="25"/>
      <c r="M13" s="25"/>
      <c r="N13" s="108"/>
    </row>
    <row r="14" spans="1:14">
      <c r="A14" s="31">
        <v>11</v>
      </c>
      <c r="B14" s="31" t="s">
        <v>63</v>
      </c>
      <c r="C14" s="28" t="s">
        <v>83</v>
      </c>
      <c r="D14" s="37">
        <f>SUM(表9[[#This Row],[起始积分]:[R9]])</f>
        <v>34</v>
      </c>
      <c r="E14" s="37">
        <v>34</v>
      </c>
      <c r="F14" s="37"/>
      <c r="G14" s="37"/>
      <c r="H14" s="37"/>
      <c r="I14" s="25"/>
      <c r="J14" s="25"/>
      <c r="K14" s="108"/>
      <c r="L14" s="25"/>
      <c r="M14" s="25"/>
      <c r="N14" s="108"/>
    </row>
    <row r="15" spans="1:14">
      <c r="A15" s="31">
        <v>12</v>
      </c>
      <c r="B15" s="31" t="s">
        <v>187</v>
      </c>
      <c r="C15" s="31" t="s">
        <v>310</v>
      </c>
      <c r="D15" s="37">
        <f>SUM(表9[[#This Row],[起始积分]:[R9]])</f>
        <v>10</v>
      </c>
      <c r="E15" s="37">
        <v>10</v>
      </c>
      <c r="F15" s="37"/>
      <c r="G15" s="37"/>
      <c r="H15" s="37"/>
      <c r="I15" s="25"/>
      <c r="J15" s="25"/>
      <c r="K15" s="108"/>
      <c r="L15" s="25"/>
      <c r="M15" s="25"/>
      <c r="N15" s="108"/>
    </row>
    <row r="16" spans="1:14">
      <c r="A16" s="31">
        <v>13</v>
      </c>
      <c r="B16" s="31" t="s">
        <v>186</v>
      </c>
      <c r="C16" s="31" t="s">
        <v>310</v>
      </c>
      <c r="D16" s="37">
        <f>SUM(表9[[#This Row],[起始积分]:[R9]])</f>
        <v>4</v>
      </c>
      <c r="E16" s="37">
        <v>4</v>
      </c>
      <c r="F16" s="37"/>
      <c r="G16" s="37"/>
      <c r="H16" s="37"/>
      <c r="I16" s="25"/>
      <c r="J16" s="25"/>
      <c r="K16" s="108"/>
      <c r="L16" s="25"/>
      <c r="M16" s="25"/>
      <c r="N16" s="108"/>
    </row>
    <row r="17" spans="1:14">
      <c r="A17" s="31">
        <v>13</v>
      </c>
      <c r="B17" s="31" t="s">
        <v>4</v>
      </c>
      <c r="C17" s="25" t="s">
        <v>268</v>
      </c>
      <c r="D17" s="37">
        <f>SUM(表9[[#This Row],[起始积分]:[R9]])</f>
        <v>4</v>
      </c>
      <c r="E17" s="37">
        <v>4</v>
      </c>
      <c r="F17" s="37"/>
      <c r="G17" s="37"/>
      <c r="H17" s="37"/>
      <c r="I17" s="25"/>
      <c r="J17" s="25"/>
      <c r="K17" s="108"/>
      <c r="L17" s="25"/>
      <c r="M17" s="25"/>
      <c r="N17" s="108"/>
    </row>
    <row r="18" spans="1:14">
      <c r="A18" s="31">
        <v>15</v>
      </c>
      <c r="B18" s="32" t="s">
        <v>185</v>
      </c>
      <c r="C18" s="25" t="s">
        <v>7</v>
      </c>
      <c r="D18" s="37">
        <f>SUM(表9[[#This Row],[起始积分]:[R9]])</f>
        <v>3</v>
      </c>
      <c r="E18" s="37">
        <v>3</v>
      </c>
      <c r="F18" s="37"/>
      <c r="G18" s="37"/>
      <c r="H18" s="37"/>
      <c r="I18" s="25"/>
      <c r="J18" s="25"/>
      <c r="K18" s="108"/>
      <c r="L18" s="25"/>
      <c r="M18" s="25"/>
      <c r="N18" s="108"/>
    </row>
    <row r="19" spans="1:14">
      <c r="A19" s="31">
        <v>15</v>
      </c>
      <c r="B19" s="31" t="s">
        <v>48</v>
      </c>
      <c r="C19" s="25" t="s">
        <v>268</v>
      </c>
      <c r="D19" s="37">
        <f>SUM(表9[[#This Row],[起始积分]:[R9]])</f>
        <v>3</v>
      </c>
      <c r="E19" s="37">
        <v>3</v>
      </c>
      <c r="F19" s="37"/>
      <c r="G19" s="25"/>
      <c r="H19" s="37"/>
      <c r="I19" s="25"/>
      <c r="J19" s="25"/>
      <c r="K19" s="108"/>
      <c r="L19" s="25"/>
      <c r="M19" s="25"/>
      <c r="N19" s="108"/>
    </row>
    <row r="20" spans="1:14">
      <c r="A20" s="31">
        <v>17</v>
      </c>
      <c r="B20" s="31" t="s">
        <v>23</v>
      </c>
      <c r="C20" s="28" t="s">
        <v>83</v>
      </c>
      <c r="D20" s="37">
        <f>SUM(表9[[#This Row],[起始积分]:[R9]])</f>
        <v>2</v>
      </c>
      <c r="E20" s="37">
        <v>2</v>
      </c>
      <c r="F20" s="37"/>
      <c r="G20" s="25"/>
      <c r="H20" s="37"/>
      <c r="I20" s="25"/>
      <c r="J20" s="25"/>
      <c r="K20" s="108"/>
      <c r="L20" s="25"/>
      <c r="M20" s="25"/>
      <c r="N20" s="108"/>
    </row>
    <row r="21" spans="1:14">
      <c r="A21" s="31">
        <v>17</v>
      </c>
      <c r="B21" s="32" t="s">
        <v>46</v>
      </c>
      <c r="C21" s="25" t="s">
        <v>266</v>
      </c>
      <c r="D21" s="37">
        <f>SUM(表9[[#This Row],[起始积分]:[R9]])</f>
        <v>2</v>
      </c>
      <c r="E21" s="37">
        <v>2</v>
      </c>
      <c r="F21" s="37"/>
      <c r="G21" s="25"/>
      <c r="H21" s="37"/>
      <c r="I21" s="25"/>
      <c r="J21" s="25"/>
      <c r="K21" s="108"/>
      <c r="L21" s="25"/>
      <c r="M21" s="25"/>
      <c r="N21" s="108"/>
    </row>
    <row r="22" spans="1:14">
      <c r="A22" s="31">
        <v>17</v>
      </c>
      <c r="B22" s="31" t="s">
        <v>86</v>
      </c>
      <c r="C22" s="28" t="s">
        <v>254</v>
      </c>
      <c r="D22" s="37">
        <f>SUM(表9[[#This Row],[起始积分]:[R9]])</f>
        <v>2</v>
      </c>
      <c r="E22" s="37">
        <v>2</v>
      </c>
      <c r="F22" s="37"/>
      <c r="G22" s="25"/>
      <c r="H22" s="37"/>
      <c r="I22" s="25"/>
      <c r="J22" s="25"/>
      <c r="K22" s="108"/>
      <c r="L22" s="25"/>
      <c r="M22" s="25"/>
      <c r="N22" s="108"/>
    </row>
    <row r="23" spans="1:14">
      <c r="A23" s="31">
        <v>17</v>
      </c>
      <c r="B23" s="32" t="s">
        <v>56</v>
      </c>
      <c r="C23" s="25" t="s">
        <v>268</v>
      </c>
      <c r="D23" s="37">
        <f>SUM(表9[[#This Row],[起始积分]:[R9]])</f>
        <v>2</v>
      </c>
      <c r="E23" s="37">
        <v>2</v>
      </c>
      <c r="F23" s="37"/>
      <c r="G23" s="25"/>
      <c r="H23" s="37"/>
      <c r="I23" s="25"/>
      <c r="J23" s="25"/>
      <c r="K23" s="108"/>
      <c r="L23" s="25"/>
      <c r="M23" s="25"/>
      <c r="N23" s="108"/>
    </row>
    <row r="24" spans="1:14" s="3" customFormat="1">
      <c r="A24" s="31">
        <v>21</v>
      </c>
      <c r="B24" s="31" t="s">
        <v>162</v>
      </c>
      <c r="C24" s="31" t="s">
        <v>310</v>
      </c>
      <c r="D24" s="37">
        <f>SUM(表9[[#This Row],[起始积分]:[R9]])</f>
        <v>1</v>
      </c>
      <c r="E24" s="37">
        <v>1</v>
      </c>
      <c r="F24" s="37"/>
      <c r="G24" s="25"/>
      <c r="H24" s="37"/>
      <c r="I24" s="25"/>
      <c r="J24" s="25"/>
      <c r="K24" s="108"/>
      <c r="L24" s="25"/>
      <c r="M24" s="25"/>
      <c r="N24" s="108"/>
    </row>
    <row r="25" spans="1:14" ht="13.5" customHeight="1">
      <c r="A25" s="31">
        <v>21</v>
      </c>
      <c r="B25" s="31" t="s">
        <v>30</v>
      </c>
      <c r="C25" s="25" t="s">
        <v>273</v>
      </c>
      <c r="D25" s="37">
        <f>SUM(表9[[#This Row],[起始积分]:[R9]])</f>
        <v>1</v>
      </c>
      <c r="E25" s="37">
        <v>1</v>
      </c>
      <c r="F25" s="37"/>
      <c r="G25" s="25"/>
      <c r="H25" s="37"/>
      <c r="I25" s="25"/>
      <c r="J25" s="25"/>
      <c r="K25" s="108"/>
      <c r="L25" s="25"/>
      <c r="M25" s="25"/>
      <c r="N25" s="108"/>
    </row>
    <row r="27" spans="1:14">
      <c r="A27" s="64" t="s">
        <v>243</v>
      </c>
      <c r="B27" s="64"/>
      <c r="C27" s="64"/>
      <c r="D27" s="64"/>
      <c r="E27" s="64"/>
    </row>
    <row r="28" spans="1:14">
      <c r="A28" s="87" t="s">
        <v>313</v>
      </c>
      <c r="B28" s="64"/>
      <c r="C28" s="64"/>
      <c r="D28" s="64"/>
      <c r="E28" s="64"/>
    </row>
    <row r="29" spans="1:14">
      <c r="A29" s="3" t="s">
        <v>337</v>
      </c>
      <c r="B29" s="64"/>
      <c r="C29" s="64"/>
      <c r="D29" s="64"/>
      <c r="E29" s="64"/>
    </row>
    <row r="30" spans="1:14">
      <c r="A30" s="8" t="s">
        <v>368</v>
      </c>
      <c r="B30" s="64"/>
      <c r="C30" s="64"/>
      <c r="D30" s="64"/>
      <c r="E30" s="64"/>
    </row>
    <row r="31" spans="1:14">
      <c r="A31" s="3" t="s">
        <v>373</v>
      </c>
      <c r="B31" s="64"/>
      <c r="C31" s="64"/>
      <c r="D31" s="64"/>
      <c r="E31" s="64"/>
    </row>
    <row r="32" spans="1:14">
      <c r="A32" s="3" t="s">
        <v>406</v>
      </c>
    </row>
    <row r="33" spans="1:1">
      <c r="A33" s="111" t="s">
        <v>424</v>
      </c>
    </row>
    <row r="34" spans="1:1">
      <c r="A34" s="87" t="s">
        <v>458</v>
      </c>
    </row>
    <row r="35" spans="1:1">
      <c r="A35" s="8" t="s">
        <v>483</v>
      </c>
    </row>
  </sheetData>
  <mergeCells count="2">
    <mergeCell ref="A1:N1"/>
    <mergeCell ref="A2:N2"/>
  </mergeCells>
  <phoneticPr fontId="1" type="noConversion"/>
  <pageMargins left="0.7" right="0.7" top="0.75" bottom="0.75" header="0.3" footer="0.3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M54"/>
  <sheetViews>
    <sheetView workbookViewId="0">
      <selection activeCell="G26" sqref="G26"/>
    </sheetView>
  </sheetViews>
  <sheetFormatPr defaultColWidth="8.875" defaultRowHeight="13.5"/>
  <cols>
    <col min="3" max="3" width="13.125" bestFit="1" customWidth="1"/>
    <col min="5" max="5" width="10" style="3" customWidth="1"/>
  </cols>
  <sheetData>
    <row r="1" spans="1:13" ht="22.5">
      <c r="A1" s="122" t="s">
        <v>224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s="3" customFormat="1" ht="14.25" customHeight="1">
      <c r="A2" s="119" t="s">
        <v>488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28.5" customHeight="1">
      <c r="A3" s="19" t="s">
        <v>76</v>
      </c>
      <c r="B3" s="15" t="s">
        <v>78</v>
      </c>
      <c r="C3" s="16" t="s">
        <v>323</v>
      </c>
      <c r="D3" s="15" t="s">
        <v>138</v>
      </c>
      <c r="E3" s="15" t="s">
        <v>223</v>
      </c>
      <c r="F3" s="15" t="s">
        <v>252</v>
      </c>
      <c r="G3" s="15" t="s">
        <v>307</v>
      </c>
      <c r="H3" s="15" t="s">
        <v>336</v>
      </c>
      <c r="I3" s="15" t="s">
        <v>362</v>
      </c>
      <c r="J3" s="15" t="s">
        <v>376</v>
      </c>
      <c r="K3" s="15" t="s">
        <v>393</v>
      </c>
      <c r="L3" s="15" t="s">
        <v>400</v>
      </c>
      <c r="M3" s="15" t="s">
        <v>402</v>
      </c>
    </row>
    <row r="4" spans="1:13">
      <c r="A4" s="39">
        <v>1</v>
      </c>
      <c r="B4" s="31" t="s">
        <v>280</v>
      </c>
      <c r="C4" s="31" t="s">
        <v>286</v>
      </c>
      <c r="D4" s="37">
        <f>SUM(表10[[#This Row],[起始积分]:[R8]])</f>
        <v>860</v>
      </c>
      <c r="E4" s="80"/>
      <c r="F4" s="31"/>
      <c r="G4" s="37">
        <v>200</v>
      </c>
      <c r="H4" s="37">
        <v>180</v>
      </c>
      <c r="I4" s="25"/>
      <c r="J4" s="37">
        <v>180</v>
      </c>
      <c r="K4" s="108"/>
      <c r="L4" s="37">
        <v>200</v>
      </c>
      <c r="M4" s="37">
        <v>100</v>
      </c>
    </row>
    <row r="5" spans="1:13">
      <c r="A5" s="39">
        <v>2</v>
      </c>
      <c r="B5" s="25" t="s">
        <v>303</v>
      </c>
      <c r="C5" s="25" t="s">
        <v>294</v>
      </c>
      <c r="D5" s="37">
        <f>SUM(表10[[#This Row],[起始积分]:[R8]])</f>
        <v>830</v>
      </c>
      <c r="E5" s="79"/>
      <c r="F5" s="25"/>
      <c r="G5" s="37">
        <v>180</v>
      </c>
      <c r="H5" s="37">
        <v>200</v>
      </c>
      <c r="I5" s="37">
        <v>100</v>
      </c>
      <c r="J5" s="37"/>
      <c r="K5" s="37">
        <v>90</v>
      </c>
      <c r="L5" s="37">
        <v>180</v>
      </c>
      <c r="M5" s="37">
        <v>80</v>
      </c>
    </row>
    <row r="6" spans="1:13">
      <c r="A6" s="39">
        <v>3</v>
      </c>
      <c r="B6" s="25" t="s">
        <v>150</v>
      </c>
      <c r="C6" s="25" t="s">
        <v>95</v>
      </c>
      <c r="D6" s="37">
        <f>SUM(表10[[#This Row],[起始积分]:[R8]])</f>
        <v>702</v>
      </c>
      <c r="E6" s="37">
        <v>54</v>
      </c>
      <c r="F6" s="37">
        <v>400</v>
      </c>
      <c r="G6" s="37">
        <v>160</v>
      </c>
      <c r="H6" s="37">
        <v>88</v>
      </c>
      <c r="I6" s="25"/>
      <c r="J6" s="25"/>
      <c r="K6" s="108"/>
      <c r="L6" s="37"/>
      <c r="M6" s="37"/>
    </row>
    <row r="7" spans="1:13">
      <c r="A7" s="39">
        <v>4</v>
      </c>
      <c r="B7" s="25" t="s">
        <v>170</v>
      </c>
      <c r="C7" s="25" t="s">
        <v>95</v>
      </c>
      <c r="D7" s="37">
        <f>SUM(表10[[#This Row],[起始积分]:[R8]])</f>
        <v>445</v>
      </c>
      <c r="E7" s="37">
        <v>9</v>
      </c>
      <c r="F7" s="25"/>
      <c r="G7" s="37">
        <v>100</v>
      </c>
      <c r="H7" s="37">
        <v>92</v>
      </c>
      <c r="I7" s="25"/>
      <c r="J7" s="37">
        <v>76</v>
      </c>
      <c r="K7" s="37"/>
      <c r="L7" s="37">
        <v>88</v>
      </c>
      <c r="M7" s="37">
        <v>80</v>
      </c>
    </row>
    <row r="8" spans="1:13" s="3" customFormat="1">
      <c r="A8" s="39">
        <v>5</v>
      </c>
      <c r="B8" s="94" t="s">
        <v>341</v>
      </c>
      <c r="C8" s="94" t="s">
        <v>342</v>
      </c>
      <c r="D8" s="37">
        <f>SUM(表10[[#This Row],[起始积分]:[R8]])</f>
        <v>440</v>
      </c>
      <c r="E8" s="91"/>
      <c r="F8" s="94"/>
      <c r="G8" s="100"/>
      <c r="H8" s="2">
        <v>140</v>
      </c>
      <c r="I8" s="25"/>
      <c r="J8" s="37">
        <v>140</v>
      </c>
      <c r="K8" s="37"/>
      <c r="L8" s="37">
        <v>160</v>
      </c>
      <c r="M8" s="37"/>
    </row>
    <row r="9" spans="1:13" s="3" customFormat="1">
      <c r="A9" s="39">
        <v>6</v>
      </c>
      <c r="B9" s="94" t="s">
        <v>329</v>
      </c>
      <c r="C9" s="94" t="s">
        <v>330</v>
      </c>
      <c r="D9" s="37">
        <f>SUM(表10[[#This Row],[起始积分]:[R8]])</f>
        <v>386</v>
      </c>
      <c r="E9" s="91"/>
      <c r="F9" s="94"/>
      <c r="G9" s="96"/>
      <c r="H9" s="2">
        <v>160</v>
      </c>
      <c r="I9" s="25"/>
      <c r="J9" s="37">
        <v>96</v>
      </c>
      <c r="K9" s="37"/>
      <c r="L9" s="37">
        <v>80</v>
      </c>
      <c r="M9" s="37">
        <v>50</v>
      </c>
    </row>
    <row r="10" spans="1:13" s="3" customFormat="1">
      <c r="A10" s="39">
        <v>7</v>
      </c>
      <c r="B10" s="25" t="s">
        <v>240</v>
      </c>
      <c r="C10" s="25" t="s">
        <v>241</v>
      </c>
      <c r="D10" s="37">
        <f>SUM(表10[[#This Row],[起始积分]:[R8]])</f>
        <v>360</v>
      </c>
      <c r="E10" s="37"/>
      <c r="F10" s="37">
        <v>360</v>
      </c>
      <c r="G10" s="37"/>
      <c r="H10" s="37"/>
      <c r="I10" s="25"/>
      <c r="J10" s="37"/>
      <c r="K10" s="37"/>
      <c r="L10" s="37"/>
      <c r="M10" s="37"/>
    </row>
    <row r="11" spans="1:13" s="3" customFormat="1">
      <c r="A11" s="39">
        <v>8</v>
      </c>
      <c r="B11" s="56" t="s">
        <v>158</v>
      </c>
      <c r="C11" s="29" t="s">
        <v>112</v>
      </c>
      <c r="D11" s="37">
        <f>SUM(表10[[#This Row],[起始积分]:[R8]])</f>
        <v>353</v>
      </c>
      <c r="E11" s="37">
        <v>5</v>
      </c>
      <c r="F11" s="25"/>
      <c r="G11" s="37">
        <v>92</v>
      </c>
      <c r="H11" s="37">
        <v>84</v>
      </c>
      <c r="I11" s="25"/>
      <c r="J11" s="37">
        <v>72</v>
      </c>
      <c r="K11" s="37"/>
      <c r="L11" s="37"/>
      <c r="M11" s="37">
        <v>100</v>
      </c>
    </row>
    <row r="12" spans="1:13" s="3" customFormat="1">
      <c r="A12" s="39">
        <v>9</v>
      </c>
      <c r="B12" s="25" t="s">
        <v>304</v>
      </c>
      <c r="C12" s="25" t="s">
        <v>321</v>
      </c>
      <c r="D12" s="37">
        <f>SUM(表10[[#This Row],[起始积分]:[R8]])</f>
        <v>328</v>
      </c>
      <c r="E12" s="79"/>
      <c r="F12" s="25"/>
      <c r="G12" s="37">
        <v>120</v>
      </c>
      <c r="H12" s="37">
        <v>120</v>
      </c>
      <c r="I12" s="25"/>
      <c r="J12" s="37">
        <v>88</v>
      </c>
      <c r="K12" s="37"/>
      <c r="L12" s="37"/>
      <c r="M12" s="37"/>
    </row>
    <row r="13" spans="1:13" s="3" customFormat="1">
      <c r="A13" s="39">
        <v>10</v>
      </c>
      <c r="B13" s="31" t="s">
        <v>389</v>
      </c>
      <c r="C13" s="31" t="s">
        <v>286</v>
      </c>
      <c r="D13" s="80">
        <f>SUM(表10[[#This Row],[起始积分]:[R8]])</f>
        <v>320</v>
      </c>
      <c r="E13" s="80"/>
      <c r="F13" s="31"/>
      <c r="G13" s="31"/>
      <c r="H13" s="31"/>
      <c r="I13" s="31"/>
      <c r="J13" s="37">
        <v>120</v>
      </c>
      <c r="K13" s="37"/>
      <c r="L13" s="37">
        <v>120</v>
      </c>
      <c r="M13" s="37">
        <v>80</v>
      </c>
    </row>
    <row r="14" spans="1:13" s="3" customFormat="1">
      <c r="A14" s="39">
        <v>11</v>
      </c>
      <c r="B14" s="31" t="s">
        <v>381</v>
      </c>
      <c r="C14" s="31" t="s">
        <v>387</v>
      </c>
      <c r="D14" s="80">
        <f>SUM(表10[[#This Row],[起始积分]:[R8]])</f>
        <v>300</v>
      </c>
      <c r="E14" s="80"/>
      <c r="F14" s="31"/>
      <c r="G14" s="31"/>
      <c r="H14" s="31"/>
      <c r="I14" s="31"/>
      <c r="J14" s="37">
        <v>200</v>
      </c>
      <c r="K14" s="37">
        <v>100</v>
      </c>
      <c r="L14" s="37"/>
      <c r="M14" s="37"/>
    </row>
    <row r="15" spans="1:13">
      <c r="A15" s="39">
        <v>12</v>
      </c>
      <c r="B15" s="25" t="s">
        <v>305</v>
      </c>
      <c r="C15" s="29" t="s">
        <v>112</v>
      </c>
      <c r="D15" s="37">
        <f>SUM(表10[[#This Row],[起始积分]:[R8]])</f>
        <v>266</v>
      </c>
      <c r="E15" s="79">
        <v>26</v>
      </c>
      <c r="F15" s="25"/>
      <c r="G15" s="37">
        <v>96</v>
      </c>
      <c r="H15" s="37">
        <v>76</v>
      </c>
      <c r="I15" s="25"/>
      <c r="J15" s="37">
        <v>68</v>
      </c>
      <c r="K15" s="37"/>
      <c r="L15" s="37"/>
      <c r="M15" s="37"/>
    </row>
    <row r="16" spans="1:13" s="3" customFormat="1">
      <c r="A16" s="39">
        <v>13</v>
      </c>
      <c r="B16" s="25" t="s">
        <v>242</v>
      </c>
      <c r="C16" s="25" t="s">
        <v>320</v>
      </c>
      <c r="D16" s="37">
        <f>SUM(表10[[#This Row],[起始积分]:[R8]])</f>
        <v>240</v>
      </c>
      <c r="E16" s="37"/>
      <c r="F16" s="37">
        <v>240</v>
      </c>
      <c r="G16" s="37"/>
      <c r="H16" s="37"/>
      <c r="I16" s="25"/>
      <c r="J16" s="37"/>
      <c r="K16" s="37"/>
      <c r="L16" s="37"/>
      <c r="M16" s="37"/>
    </row>
    <row r="17" spans="1:13" ht="13.5" customHeight="1">
      <c r="A17" s="39">
        <v>14</v>
      </c>
      <c r="B17" s="25" t="s">
        <v>171</v>
      </c>
      <c r="C17" s="25" t="s">
        <v>154</v>
      </c>
      <c r="D17" s="37">
        <f>SUM(表10[[#This Row],[起始积分]:[R8]])</f>
        <v>211</v>
      </c>
      <c r="E17" s="37">
        <v>33</v>
      </c>
      <c r="F17" s="25"/>
      <c r="G17" s="37">
        <v>140</v>
      </c>
      <c r="H17" s="37"/>
      <c r="I17" s="25"/>
      <c r="J17" s="37"/>
      <c r="K17" s="37"/>
      <c r="L17" s="37"/>
      <c r="M17" s="37">
        <v>38</v>
      </c>
    </row>
    <row r="18" spans="1:13">
      <c r="A18" s="39">
        <v>15</v>
      </c>
      <c r="B18" s="31" t="s">
        <v>392</v>
      </c>
      <c r="C18" s="31" t="s">
        <v>388</v>
      </c>
      <c r="D18" s="80">
        <f>SUM(表10[[#This Row],[起始积分]:[R8]])</f>
        <v>208</v>
      </c>
      <c r="E18" s="80"/>
      <c r="F18" s="31"/>
      <c r="G18" s="31"/>
      <c r="H18" s="31"/>
      <c r="I18" s="31"/>
      <c r="J18" s="37">
        <v>160</v>
      </c>
      <c r="K18" s="37"/>
      <c r="L18" s="37"/>
      <c r="M18" s="37">
        <v>48</v>
      </c>
    </row>
    <row r="19" spans="1:13">
      <c r="A19" s="39">
        <v>16</v>
      </c>
      <c r="B19" s="94" t="s">
        <v>343</v>
      </c>
      <c r="C19" s="94" t="s">
        <v>345</v>
      </c>
      <c r="D19" s="37">
        <f>SUM(表10[[#This Row],[起始积分]:[R8]])</f>
        <v>180</v>
      </c>
      <c r="E19" s="91"/>
      <c r="F19" s="94"/>
      <c r="G19" s="100"/>
      <c r="H19" s="2">
        <v>100</v>
      </c>
      <c r="I19" s="2">
        <v>80</v>
      </c>
      <c r="J19" s="37"/>
      <c r="K19" s="37"/>
      <c r="L19" s="37"/>
      <c r="M19" s="37"/>
    </row>
    <row r="20" spans="1:13" s="3" customFormat="1">
      <c r="A20" s="39">
        <v>16</v>
      </c>
      <c r="B20" s="31" t="s">
        <v>377</v>
      </c>
      <c r="C20" s="31" t="s">
        <v>387</v>
      </c>
      <c r="D20" s="80">
        <f>SUM(表10[[#This Row],[起始积分]:[R8]])</f>
        <v>180</v>
      </c>
      <c r="E20" s="80"/>
      <c r="F20" s="31"/>
      <c r="G20" s="31"/>
      <c r="H20" s="31"/>
      <c r="I20" s="31"/>
      <c r="J20" s="37">
        <v>100</v>
      </c>
      <c r="K20" s="37">
        <v>80</v>
      </c>
      <c r="L20" s="37"/>
      <c r="M20" s="37"/>
    </row>
    <row r="21" spans="1:13" s="3" customFormat="1">
      <c r="A21" s="39">
        <v>18</v>
      </c>
      <c r="B21" s="94" t="s">
        <v>346</v>
      </c>
      <c r="C21" s="94" t="s">
        <v>347</v>
      </c>
      <c r="D21" s="37">
        <f>SUM(表10[[#This Row],[起始积分]:[R8]])</f>
        <v>164</v>
      </c>
      <c r="E21" s="91"/>
      <c r="F21" s="94"/>
      <c r="G21" s="100"/>
      <c r="H21" s="2">
        <v>80</v>
      </c>
      <c r="I21" s="25"/>
      <c r="J21" s="37">
        <v>84</v>
      </c>
      <c r="K21" s="37"/>
      <c r="L21" s="37"/>
      <c r="M21" s="37"/>
    </row>
    <row r="22" spans="1:13" s="3" customFormat="1">
      <c r="A22" s="39">
        <v>19</v>
      </c>
      <c r="B22" s="94" t="s">
        <v>344</v>
      </c>
      <c r="C22" s="94" t="s">
        <v>345</v>
      </c>
      <c r="D22" s="37">
        <f>SUM(表10[[#This Row],[起始积分]:[R8]])</f>
        <v>156</v>
      </c>
      <c r="E22" s="91"/>
      <c r="F22" s="94"/>
      <c r="G22" s="100"/>
      <c r="H22" s="2">
        <v>96</v>
      </c>
      <c r="I22" s="2">
        <v>60</v>
      </c>
      <c r="J22" s="37"/>
      <c r="K22" s="37"/>
      <c r="L22" s="37"/>
      <c r="M22" s="37"/>
    </row>
    <row r="23" spans="1:13" s="3" customFormat="1">
      <c r="A23" s="39">
        <v>20</v>
      </c>
      <c r="B23" s="28" t="s">
        <v>457</v>
      </c>
      <c r="C23" s="25"/>
      <c r="D23" s="79">
        <f>SUM(表10[[#This Row],[起始积分]:[R8]])</f>
        <v>128</v>
      </c>
      <c r="E23" s="79"/>
      <c r="F23" s="25"/>
      <c r="G23" s="25"/>
      <c r="H23" s="117"/>
      <c r="I23" s="25"/>
      <c r="J23" s="25"/>
      <c r="K23" s="117"/>
      <c r="L23" s="37">
        <v>96</v>
      </c>
      <c r="M23" s="37">
        <v>32</v>
      </c>
    </row>
    <row r="24" spans="1:13" s="3" customFormat="1">
      <c r="A24" s="39">
        <v>21</v>
      </c>
      <c r="B24" s="31" t="s">
        <v>380</v>
      </c>
      <c r="C24" s="31" t="s">
        <v>387</v>
      </c>
      <c r="D24" s="80">
        <f>SUM(表10[[#This Row],[起始积分]:[R8]])</f>
        <v>92</v>
      </c>
      <c r="E24" s="80"/>
      <c r="F24" s="31"/>
      <c r="G24" s="31"/>
      <c r="H24" s="31"/>
      <c r="I24" s="31"/>
      <c r="J24" s="37">
        <v>92</v>
      </c>
      <c r="K24" s="37"/>
      <c r="L24" s="37"/>
      <c r="M24" s="37"/>
    </row>
    <row r="25" spans="1:13" s="3" customFormat="1">
      <c r="A25" s="39">
        <v>22</v>
      </c>
      <c r="B25" s="31" t="s">
        <v>390</v>
      </c>
      <c r="C25" s="31" t="s">
        <v>286</v>
      </c>
      <c r="D25" s="80">
        <f>SUM(表10[[#This Row],[起始积分]:[R8]])</f>
        <v>80</v>
      </c>
      <c r="E25" s="80"/>
      <c r="F25" s="31"/>
      <c r="G25" s="31"/>
      <c r="H25" s="31"/>
      <c r="I25" s="31"/>
      <c r="J25" s="37">
        <v>80</v>
      </c>
      <c r="K25" s="37"/>
      <c r="L25" s="37"/>
      <c r="M25" s="37"/>
    </row>
    <row r="26" spans="1:13">
      <c r="A26" s="39">
        <v>23</v>
      </c>
      <c r="B26" s="94" t="s">
        <v>348</v>
      </c>
      <c r="C26" s="94" t="s">
        <v>349</v>
      </c>
      <c r="D26" s="37">
        <f>SUM(表10[[#This Row],[起始积分]:[R8]])</f>
        <v>72</v>
      </c>
      <c r="E26" s="91"/>
      <c r="F26" s="94"/>
      <c r="G26" s="100"/>
      <c r="H26" s="2">
        <v>72</v>
      </c>
      <c r="I26" s="25"/>
      <c r="J26" s="37"/>
      <c r="K26" s="37"/>
      <c r="L26" s="37"/>
      <c r="M26" s="37"/>
    </row>
    <row r="27" spans="1:13" s="3" customFormat="1">
      <c r="A27" s="39">
        <v>24</v>
      </c>
      <c r="B27" s="56" t="s">
        <v>168</v>
      </c>
      <c r="C27" s="25" t="s">
        <v>310</v>
      </c>
      <c r="D27" s="37">
        <f>SUM(表10[[#This Row],[起始积分]:[R8]])</f>
        <v>67</v>
      </c>
      <c r="E27" s="37">
        <v>17</v>
      </c>
      <c r="F27" s="25"/>
      <c r="G27" s="25"/>
      <c r="H27" s="37"/>
      <c r="I27" s="2">
        <v>50</v>
      </c>
      <c r="J27" s="37"/>
      <c r="K27" s="37"/>
      <c r="L27" s="37"/>
      <c r="M27" s="37"/>
    </row>
    <row r="28" spans="1:13" s="3" customFormat="1">
      <c r="A28" s="39">
        <v>25</v>
      </c>
      <c r="B28" s="31" t="s">
        <v>391</v>
      </c>
      <c r="C28" s="31" t="s">
        <v>388</v>
      </c>
      <c r="D28" s="80">
        <f>SUM(表10[[#This Row],[起始积分]:[R8]])</f>
        <v>64</v>
      </c>
      <c r="E28" s="80"/>
      <c r="F28" s="31"/>
      <c r="G28" s="31"/>
      <c r="H28" s="31"/>
      <c r="I28" s="31"/>
      <c r="J28" s="37">
        <v>64</v>
      </c>
      <c r="K28" s="37"/>
      <c r="L28" s="37"/>
      <c r="M28" s="37"/>
    </row>
    <row r="29" spans="1:13" s="3" customFormat="1">
      <c r="A29" s="39">
        <v>26</v>
      </c>
      <c r="B29" s="25" t="s">
        <v>114</v>
      </c>
      <c r="C29" s="25" t="s">
        <v>135</v>
      </c>
      <c r="D29" s="37">
        <f>SUM(表10[[#This Row],[起始积分]:[R8]])</f>
        <v>60</v>
      </c>
      <c r="E29" s="37">
        <v>60</v>
      </c>
      <c r="F29" s="37"/>
      <c r="G29" s="37"/>
      <c r="H29" s="37"/>
      <c r="I29" s="25"/>
      <c r="J29" s="37"/>
      <c r="K29" s="37"/>
      <c r="L29" s="37"/>
      <c r="M29" s="37"/>
    </row>
    <row r="30" spans="1:13" s="3" customFormat="1">
      <c r="A30" s="39">
        <v>26</v>
      </c>
      <c r="B30" s="101" t="s">
        <v>181</v>
      </c>
      <c r="C30" s="108" t="s">
        <v>412</v>
      </c>
      <c r="D30" s="91">
        <f>SUM(表10[[#This Row],[起始积分]:[R8]])</f>
        <v>60</v>
      </c>
      <c r="E30" s="91"/>
      <c r="F30" s="108"/>
      <c r="G30" s="108"/>
      <c r="H30" s="109"/>
      <c r="I30" s="108"/>
      <c r="J30" s="108"/>
      <c r="K30" s="37">
        <v>60</v>
      </c>
      <c r="L30" s="37"/>
      <c r="M30" s="37"/>
    </row>
    <row r="31" spans="1:13" s="3" customFormat="1">
      <c r="A31" s="39">
        <v>26</v>
      </c>
      <c r="B31" s="101" t="s">
        <v>467</v>
      </c>
      <c r="C31" s="108" t="s">
        <v>473</v>
      </c>
      <c r="D31" s="91">
        <f>SUM(表10[[#This Row],[起始积分]:[R8]])</f>
        <v>60</v>
      </c>
      <c r="E31" s="91"/>
      <c r="F31" s="108"/>
      <c r="G31" s="108"/>
      <c r="H31" s="109"/>
      <c r="I31" s="108"/>
      <c r="J31" s="108"/>
      <c r="K31" s="109"/>
      <c r="L31" s="37"/>
      <c r="M31" s="37">
        <v>60</v>
      </c>
    </row>
    <row r="32" spans="1:13" s="3" customFormat="1">
      <c r="A32" s="108">
        <v>29</v>
      </c>
      <c r="B32" s="101" t="s">
        <v>468</v>
      </c>
      <c r="C32" s="108" t="s">
        <v>471</v>
      </c>
      <c r="D32" s="91">
        <f>SUM(表10[[#This Row],[起始积分]:[R8]])</f>
        <v>50</v>
      </c>
      <c r="E32" s="91"/>
      <c r="F32" s="108"/>
      <c r="G32" s="108"/>
      <c r="H32" s="109"/>
      <c r="I32" s="108"/>
      <c r="J32" s="108"/>
      <c r="K32" s="109"/>
      <c r="L32" s="37"/>
      <c r="M32" s="37">
        <v>50</v>
      </c>
    </row>
    <row r="33" spans="1:13" s="3" customFormat="1">
      <c r="A33" s="108">
        <v>29</v>
      </c>
      <c r="B33" s="101" t="s">
        <v>469</v>
      </c>
      <c r="C33" s="108" t="s">
        <v>473</v>
      </c>
      <c r="D33" s="91">
        <f>SUM(表10[[#This Row],[起始积分]:[R8]])</f>
        <v>50</v>
      </c>
      <c r="E33" s="91"/>
      <c r="F33" s="108"/>
      <c r="G33" s="108"/>
      <c r="H33" s="109"/>
      <c r="I33" s="108"/>
      <c r="J33" s="108"/>
      <c r="K33" s="109"/>
      <c r="L33" s="37"/>
      <c r="M33" s="37">
        <v>50</v>
      </c>
    </row>
    <row r="34" spans="1:13" s="3" customFormat="1">
      <c r="A34" s="108">
        <v>31</v>
      </c>
      <c r="B34" s="101" t="s">
        <v>464</v>
      </c>
      <c r="C34" s="108" t="s">
        <v>471</v>
      </c>
      <c r="D34" s="91">
        <f>SUM(表10[[#This Row],[起始积分]:[R8]])</f>
        <v>48</v>
      </c>
      <c r="E34" s="91"/>
      <c r="F34" s="108"/>
      <c r="G34" s="108"/>
      <c r="H34" s="109"/>
      <c r="I34" s="108"/>
      <c r="J34" s="108"/>
      <c r="K34" s="109"/>
      <c r="L34" s="37"/>
      <c r="M34" s="37">
        <v>48</v>
      </c>
    </row>
    <row r="35" spans="1:13" s="3" customFormat="1">
      <c r="A35" s="108">
        <v>31</v>
      </c>
      <c r="B35" s="101" t="s">
        <v>475</v>
      </c>
      <c r="C35" s="108" t="s">
        <v>473</v>
      </c>
      <c r="D35" s="91">
        <f>SUM(表10[[#This Row],[起始积分]:[R8]])</f>
        <v>48</v>
      </c>
      <c r="E35" s="91"/>
      <c r="F35" s="108"/>
      <c r="G35" s="108"/>
      <c r="H35" s="109"/>
      <c r="I35" s="108"/>
      <c r="J35" s="108"/>
      <c r="K35" s="109"/>
      <c r="L35" s="37"/>
      <c r="M35" s="37">
        <v>48</v>
      </c>
    </row>
    <row r="36" spans="1:13" s="3" customFormat="1">
      <c r="A36" s="108">
        <v>33</v>
      </c>
      <c r="B36" s="101" t="s">
        <v>474</v>
      </c>
      <c r="C36" s="108" t="s">
        <v>471</v>
      </c>
      <c r="D36" s="91">
        <f>SUM(表10[[#This Row],[起始积分]:[R8]])</f>
        <v>46</v>
      </c>
      <c r="E36" s="91"/>
      <c r="F36" s="108"/>
      <c r="G36" s="108"/>
      <c r="H36" s="109"/>
      <c r="I36" s="108"/>
      <c r="J36" s="108"/>
      <c r="K36" s="109"/>
      <c r="L36" s="37"/>
      <c r="M36" s="37">
        <v>46</v>
      </c>
    </row>
    <row r="37" spans="1:13" s="3" customFormat="1">
      <c r="A37" s="108">
        <v>33</v>
      </c>
      <c r="B37" s="101" t="s">
        <v>476</v>
      </c>
      <c r="C37" s="108" t="s">
        <v>470</v>
      </c>
      <c r="D37" s="91">
        <f>SUM(表10[[#This Row],[起始积分]:[R8]])</f>
        <v>46</v>
      </c>
      <c r="E37" s="91"/>
      <c r="F37" s="108"/>
      <c r="G37" s="108"/>
      <c r="H37" s="109"/>
      <c r="I37" s="108"/>
      <c r="J37" s="108"/>
      <c r="K37" s="109"/>
      <c r="L37" s="37"/>
      <c r="M37" s="37">
        <v>46</v>
      </c>
    </row>
    <row r="38" spans="1:13" s="3" customFormat="1">
      <c r="A38" s="108">
        <v>35</v>
      </c>
      <c r="B38" s="101" t="s">
        <v>479</v>
      </c>
      <c r="C38" s="108" t="s">
        <v>472</v>
      </c>
      <c r="D38" s="91">
        <f>SUM(表10[[#This Row],[起始积分]:[R8]])</f>
        <v>38</v>
      </c>
      <c r="E38" s="91"/>
      <c r="F38" s="108"/>
      <c r="G38" s="108"/>
      <c r="H38" s="109"/>
      <c r="I38" s="108"/>
      <c r="J38" s="108"/>
      <c r="K38" s="109"/>
      <c r="L38" s="37"/>
      <c r="M38" s="37">
        <v>38</v>
      </c>
    </row>
    <row r="39" spans="1:13" s="3" customFormat="1">
      <c r="A39" s="108">
        <v>36</v>
      </c>
      <c r="B39" s="25" t="s">
        <v>172</v>
      </c>
      <c r="C39" s="25" t="s">
        <v>117</v>
      </c>
      <c r="D39" s="37">
        <f>SUM(表10[[#This Row],[起始积分]:[R8]])</f>
        <v>36</v>
      </c>
      <c r="E39" s="37">
        <v>36</v>
      </c>
      <c r="F39" s="25"/>
      <c r="G39" s="25"/>
      <c r="H39" s="37"/>
      <c r="I39" s="25"/>
      <c r="J39" s="37"/>
      <c r="K39" s="37"/>
      <c r="L39" s="37"/>
      <c r="M39" s="37"/>
    </row>
    <row r="40" spans="1:13" s="3" customFormat="1">
      <c r="A40" s="108">
        <v>37</v>
      </c>
      <c r="B40" s="25" t="s">
        <v>113</v>
      </c>
      <c r="C40" s="25" t="s">
        <v>134</v>
      </c>
      <c r="D40" s="37">
        <f>SUM(表10[[#This Row],[起始积分]:[R8]])</f>
        <v>32</v>
      </c>
      <c r="E40" s="37">
        <v>32</v>
      </c>
      <c r="F40" s="25"/>
      <c r="G40" s="25"/>
      <c r="H40" s="37"/>
      <c r="I40" s="25"/>
      <c r="J40" s="25"/>
      <c r="K40" s="37"/>
      <c r="L40" s="37"/>
      <c r="M40" s="37"/>
    </row>
    <row r="41" spans="1:13" s="3" customFormat="1">
      <c r="A41" s="108">
        <v>38</v>
      </c>
      <c r="B41" s="101" t="s">
        <v>465</v>
      </c>
      <c r="C41" s="108" t="s">
        <v>470</v>
      </c>
      <c r="D41" s="91">
        <f>SUM(表10[[#This Row],[起始积分]:[R8]])</f>
        <v>30</v>
      </c>
      <c r="E41" s="91"/>
      <c r="F41" s="108"/>
      <c r="G41" s="108"/>
      <c r="H41" s="109"/>
      <c r="I41" s="108"/>
      <c r="J41" s="108"/>
      <c r="K41" s="109"/>
      <c r="L41" s="37"/>
      <c r="M41" s="37">
        <v>30</v>
      </c>
    </row>
    <row r="42" spans="1:13" s="3" customFormat="1">
      <c r="A42" s="108">
        <v>39</v>
      </c>
      <c r="B42" s="101" t="s">
        <v>466</v>
      </c>
      <c r="C42" s="108" t="s">
        <v>472</v>
      </c>
      <c r="D42" s="91">
        <f>SUM(表10[[#This Row],[起始积分]:[R8]])</f>
        <v>28</v>
      </c>
      <c r="E42" s="91"/>
      <c r="F42" s="108"/>
      <c r="G42" s="108"/>
      <c r="H42" s="109"/>
      <c r="I42" s="108"/>
      <c r="J42" s="108"/>
      <c r="K42" s="109"/>
      <c r="L42" s="37"/>
      <c r="M42" s="37">
        <v>28</v>
      </c>
    </row>
    <row r="43" spans="1:13" s="3" customFormat="1">
      <c r="A43" s="108">
        <v>40</v>
      </c>
      <c r="B43" s="25" t="s">
        <v>102</v>
      </c>
      <c r="C43" s="25" t="s">
        <v>94</v>
      </c>
      <c r="D43" s="37">
        <f>SUM(表10[[#This Row],[起始积分]:[R8]])</f>
        <v>19</v>
      </c>
      <c r="E43" s="37">
        <v>19</v>
      </c>
      <c r="F43" s="25"/>
      <c r="G43" s="25"/>
      <c r="H43" s="37"/>
      <c r="I43" s="25"/>
      <c r="J43" s="25"/>
      <c r="K43" s="37"/>
      <c r="L43" s="37"/>
      <c r="M43" s="37"/>
    </row>
    <row r="44" spans="1:13" s="3" customFormat="1">
      <c r="A44" s="108">
        <v>41</v>
      </c>
      <c r="B44" s="55" t="s">
        <v>157</v>
      </c>
      <c r="C44" s="29" t="s">
        <v>112</v>
      </c>
      <c r="D44" s="37">
        <f>SUM(表10[[#This Row],[起始积分]:[R8]])</f>
        <v>10</v>
      </c>
      <c r="E44" s="37">
        <v>10</v>
      </c>
      <c r="F44" s="25"/>
      <c r="G44" s="25"/>
      <c r="H44" s="37"/>
      <c r="I44" s="25"/>
      <c r="J44" s="25"/>
      <c r="K44" s="37"/>
      <c r="L44" s="37"/>
      <c r="M44" s="37"/>
    </row>
    <row r="45" spans="1:13" s="3" customFormat="1">
      <c r="A45" s="108">
        <v>42</v>
      </c>
      <c r="B45" s="25" t="s">
        <v>169</v>
      </c>
      <c r="C45" s="25" t="s">
        <v>310</v>
      </c>
      <c r="D45" s="37">
        <f>SUM(表10[[#This Row],[起始积分]:[R8]])</f>
        <v>7</v>
      </c>
      <c r="E45" s="37">
        <v>7</v>
      </c>
      <c r="F45" s="25"/>
      <c r="G45" s="25"/>
      <c r="H45" s="2"/>
      <c r="I45" s="25"/>
      <c r="J45" s="25"/>
      <c r="K45" s="108"/>
      <c r="L45" s="25"/>
      <c r="M45" s="108"/>
    </row>
    <row r="46" spans="1:13" ht="14.25">
      <c r="B46" s="69"/>
      <c r="C46" s="8"/>
      <c r="D46" s="8"/>
      <c r="E46" s="8"/>
      <c r="F46" s="8"/>
    </row>
    <row r="47" spans="1:13">
      <c r="A47" s="64" t="s">
        <v>243</v>
      </c>
    </row>
    <row r="48" spans="1:13">
      <c r="A48" s="87" t="s">
        <v>313</v>
      </c>
    </row>
    <row r="49" spans="1:1">
      <c r="A49" s="3" t="s">
        <v>337</v>
      </c>
    </row>
    <row r="50" spans="1:1">
      <c r="A50" s="8" t="s">
        <v>368</v>
      </c>
    </row>
    <row r="51" spans="1:1">
      <c r="A51" s="3" t="s">
        <v>373</v>
      </c>
    </row>
    <row r="52" spans="1:1">
      <c r="A52" s="3" t="s">
        <v>406</v>
      </c>
    </row>
    <row r="53" spans="1:1">
      <c r="A53" s="87" t="s">
        <v>462</v>
      </c>
    </row>
    <row r="54" spans="1:1">
      <c r="A54" s="8" t="s">
        <v>487</v>
      </c>
    </row>
  </sheetData>
  <mergeCells count="2">
    <mergeCell ref="A1:M1"/>
    <mergeCell ref="A2:M2"/>
  </mergeCells>
  <phoneticPr fontId="1" type="noConversion"/>
  <pageMargins left="0.7" right="0.7" top="0.75" bottom="0.75" header="0.3" footer="0.3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方程式</vt:lpstr>
      <vt:lpstr>水上飞人</vt:lpstr>
      <vt:lpstr>立式花样</vt:lpstr>
      <vt:lpstr>职业坐式</vt:lpstr>
      <vt:lpstr>专业坐式</vt:lpstr>
      <vt:lpstr>挑战坐式</vt:lpstr>
      <vt:lpstr>职业立式</vt:lpstr>
      <vt:lpstr>专业立式</vt:lpstr>
      <vt:lpstr>挑战立式</vt:lpstr>
      <vt:lpstr>坐式外籍选手</vt:lpstr>
      <vt:lpstr>立式外籍选手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2015-09-09T11:00:43Z</cp:lastPrinted>
  <dcterms:created xsi:type="dcterms:W3CDTF">2015-04-27T12:49:43Z</dcterms:created>
  <dcterms:modified xsi:type="dcterms:W3CDTF">2016-11-15T06:17:21Z</dcterms:modified>
</cp:coreProperties>
</file>